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540" windowHeight="98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Sheet1!$A$1:$N$51</definedName>
  </definedNames>
  <calcPr calcId="145621"/>
</workbook>
</file>

<file path=xl/calcChain.xml><?xml version="1.0" encoding="utf-8"?>
<calcChain xmlns="http://schemas.openxmlformats.org/spreadsheetml/2006/main">
  <c r="I35" i="1" l="1"/>
  <c r="I37" i="1" s="1"/>
  <c r="I39" i="1" s="1"/>
  <c r="I40" i="1" s="1"/>
  <c r="N8" i="1"/>
  <c r="N10" i="1" s="1"/>
  <c r="N12" i="1" s="1"/>
  <c r="N13" i="1" s="1"/>
  <c r="N15" i="1" s="1"/>
  <c r="N16" i="1" s="1"/>
  <c r="N17" i="1" s="1"/>
  <c r="N19" i="1" s="1"/>
  <c r="N21" i="1" s="1"/>
  <c r="N23" i="1" s="1"/>
  <c r="M49" i="1"/>
  <c r="H49" i="1"/>
  <c r="M47" i="1"/>
  <c r="H47" i="1"/>
  <c r="M45" i="1"/>
  <c r="H45" i="1"/>
  <c r="M43" i="1"/>
  <c r="H43" i="1"/>
  <c r="M40" i="1"/>
  <c r="H40" i="1"/>
  <c r="N35" i="1"/>
  <c r="M35" i="1"/>
  <c r="H35" i="1"/>
  <c r="M23" i="1"/>
  <c r="H23" i="1"/>
  <c r="M21" i="1"/>
  <c r="H21" i="1"/>
  <c r="M19" i="1"/>
  <c r="H19" i="1"/>
  <c r="M17" i="1"/>
  <c r="H17" i="1"/>
  <c r="M15" i="1"/>
  <c r="H15" i="1"/>
  <c r="M13" i="1"/>
  <c r="H13" i="1"/>
  <c r="M10" i="1"/>
  <c r="H10" i="1"/>
  <c r="M8" i="1"/>
  <c r="I8" i="1"/>
  <c r="I10" i="1" s="1"/>
  <c r="I12" i="1" s="1"/>
  <c r="I13" i="1" s="1"/>
  <c r="I15" i="1" s="1"/>
  <c r="I16" i="1" s="1"/>
  <c r="I17" i="1" s="1"/>
  <c r="I19" i="1" s="1"/>
  <c r="I21" i="1" s="1"/>
  <c r="I23" i="1" s="1"/>
  <c r="H8" i="1"/>
  <c r="E25" i="1" l="1"/>
  <c r="J25" i="1"/>
  <c r="H37" i="1"/>
  <c r="E51" i="1" s="1"/>
  <c r="I42" i="1"/>
  <c r="I43" i="1" s="1"/>
  <c r="I45" i="1" s="1"/>
  <c r="I47" i="1" s="1"/>
  <c r="I49" i="1" s="1"/>
  <c r="M37" i="1"/>
  <c r="J51" i="1" s="1"/>
  <c r="N37" i="1"/>
  <c r="N39" i="1" s="1"/>
  <c r="N40" i="1" s="1"/>
  <c r="N42" i="1" s="1"/>
  <c r="N43" i="1" s="1"/>
  <c r="N45" i="1" s="1"/>
  <c r="N47" i="1" s="1"/>
  <c r="N49" i="1" s="1"/>
</calcChain>
</file>

<file path=xl/sharedStrings.xml><?xml version="1.0" encoding="utf-8"?>
<sst xmlns="http://schemas.openxmlformats.org/spreadsheetml/2006/main" count="97" uniqueCount="62">
  <si>
    <t>目的</t>
  </si>
  <si>
    <t>種　目</t>
  </si>
  <si>
    <t>内　容</t>
  </si>
  <si>
    <t>強　度</t>
  </si>
  <si>
    <t>距離</t>
  </si>
  <si>
    <t>本数</t>
  </si>
  <si>
    <t>サイクル</t>
  </si>
  <si>
    <t>ポイント</t>
  </si>
  <si>
    <t>Ａコース（100ｍコース）</t>
  </si>
  <si>
    <t>Ｂコース（50ｍコース）</t>
  </si>
  <si>
    <t>ウォーム
アップ</t>
  </si>
  <si>
    <t>チョイス</t>
  </si>
  <si>
    <t>時間調整</t>
  </si>
  <si>
    <t>キック</t>
  </si>
  <si>
    <t>Style1</t>
  </si>
  <si>
    <t>スロー
スイム</t>
  </si>
  <si>
    <t>エンジュランス
スイム</t>
  </si>
  <si>
    <t>クロール</t>
  </si>
  <si>
    <t>イージー
スイム</t>
  </si>
  <si>
    <t>S1</t>
  </si>
  <si>
    <t>ゆっくり泳いで体力を回復させましょう。</t>
  </si>
  <si>
    <t>メイン
スイム</t>
  </si>
  <si>
    <t>１本目　軽めのハード
２本目　本気のハード</t>
  </si>
  <si>
    <t>ダウン</t>
  </si>
  <si>
    <t>ゆっくり泳ぎましょう</t>
  </si>
  <si>
    <t>脈を上げましょう！</t>
  </si>
  <si>
    <t>メインスイム①</t>
  </si>
  <si>
    <t>素手　Ｂｅｓｔ+10秒　
フィン　Ｂｅｓｔ-2秒</t>
  </si>
  <si>
    <t>１本目より</t>
  </si>
  <si>
    <t>２本目を確実に</t>
  </si>
  <si>
    <t>ドリス
スイム</t>
  </si>
  <si>
    <t>メインスイム②</t>
  </si>
  <si>
    <t>クールダウン</t>
  </si>
  <si>
    <t>しっかり疲れを取りましょう。</t>
  </si>
  <si>
    <t>しっかり疲れをとりましょう！</t>
  </si>
  <si>
    <t>Style1</t>
    <phoneticPr fontId="7"/>
  </si>
  <si>
    <t>クロール or 個人メドレー or Style11</t>
    <rPh sb="8" eb="10">
      <t>コジン</t>
    </rPh>
    <phoneticPr fontId="7"/>
  </si>
  <si>
    <t>クロール or 個人メドレー or Style11</t>
    <phoneticPr fontId="7"/>
  </si>
  <si>
    <t>ゆっくり泳ぎましょう</t>
    <rPh sb="4" eb="5">
      <t>オヨ</t>
    </rPh>
    <phoneticPr fontId="7"/>
  </si>
  <si>
    <t>頑張る人は、Ｄes</t>
    <rPh sb="0" eb="2">
      <t>ガンバ</t>
    </rPh>
    <rPh sb="3" eb="4">
      <t>ヒト</t>
    </rPh>
    <phoneticPr fontId="7"/>
  </si>
  <si>
    <t>サークルアウトしない程度</t>
    <rPh sb="10" eb="12">
      <t>テイド</t>
    </rPh>
    <phoneticPr fontId="7"/>
  </si>
  <si>
    <t>100ｍ→　Des 　Ｂｅｓｔ+１５秒からＤｅｓ</t>
    <phoneticPr fontId="7"/>
  </si>
  <si>
    <t>50ｍ→　６本ハード　6本とも同じタイムで</t>
    <rPh sb="12" eb="13">
      <t>ホン</t>
    </rPh>
    <rPh sb="15" eb="16">
      <t>オナ</t>
    </rPh>
    <phoneticPr fontId="7"/>
  </si>
  <si>
    <t>後半タイムを落とさない</t>
    <phoneticPr fontId="7"/>
  </si>
  <si>
    <t>ように。</t>
    <phoneticPr fontId="7"/>
  </si>
  <si>
    <t>チョイス</t>
    <phoneticPr fontId="7"/>
  </si>
  <si>
    <t>しっかり疲れを取りましょう</t>
    <rPh sb="4" eb="5">
      <t>ツカ</t>
    </rPh>
    <rPh sb="7" eb="8">
      <t>ト</t>
    </rPh>
    <phoneticPr fontId="7"/>
  </si>
  <si>
    <t>レーススピードを</t>
    <phoneticPr fontId="7"/>
  </si>
  <si>
    <t>経過時間</t>
    <rPh sb="0" eb="2">
      <t>ケイカ</t>
    </rPh>
    <rPh sb="2" eb="4">
      <t>ジカン</t>
    </rPh>
    <phoneticPr fontId="7"/>
  </si>
  <si>
    <t>サークルアウトしないように</t>
    <phoneticPr fontId="7"/>
  </si>
  <si>
    <t>スカーリング/25ｍ→スイム/25ｍ
or
サイドキック　</t>
    <phoneticPr fontId="7"/>
  </si>
  <si>
    <t>水の抵抗を把握する</t>
    <rPh sb="0" eb="1">
      <t>ミズ</t>
    </rPh>
    <rPh sb="2" eb="4">
      <t>テイコウ</t>
    </rPh>
    <rPh sb="5" eb="7">
      <t>ハアク</t>
    </rPh>
    <phoneticPr fontId="7"/>
  </si>
  <si>
    <t>姿勢を維持しましょう</t>
    <rPh sb="0" eb="2">
      <t>シセイ</t>
    </rPh>
    <rPh sb="3" eb="5">
      <t>イジ</t>
    </rPh>
    <phoneticPr fontId="7"/>
  </si>
  <si>
    <t>平均泳の向上</t>
    <rPh sb="0" eb="2">
      <t>ヘイキン</t>
    </rPh>
    <rPh sb="2" eb="3">
      <t>オヨ</t>
    </rPh>
    <rPh sb="4" eb="6">
      <t>コウジョウ</t>
    </rPh>
    <phoneticPr fontId="7"/>
  </si>
  <si>
    <t xml:space="preserve">奇数：Fast 
数数：Slow </t>
    <phoneticPr fontId="7"/>
  </si>
  <si>
    <t>Slowでも姿勢を崩さない</t>
    <rPh sb="6" eb="8">
      <t>シセイ</t>
    </rPh>
    <rPh sb="9" eb="10">
      <t>クズ</t>
    </rPh>
    <phoneticPr fontId="7"/>
  </si>
  <si>
    <t>練習会メニュー　１９：３５～２０：３０</t>
    <phoneticPr fontId="7"/>
  </si>
  <si>
    <t>練習会メニュー　１８：３０～１９：３０</t>
    <phoneticPr fontId="7"/>
  </si>
  <si>
    <t>奇数：1：00　　　　　　　奇数：1：10
偶数：1：30　　　　　　　偶数：1：30</t>
    <phoneticPr fontId="7"/>
  </si>
  <si>
    <t>姿勢を崩さない</t>
    <phoneticPr fontId="7"/>
  </si>
  <si>
    <t>苦しい状態でも</t>
    <phoneticPr fontId="7"/>
  </si>
  <si>
    <t>心拍数が高い状態でも
フォームを崩さないように意識</t>
    <rPh sb="16" eb="17">
      <t>クズ</t>
    </rPh>
    <rPh sb="23" eb="25">
      <t>イシキ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</si>
</sst>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13" x14ac:knownFonts="1">
    <font>
      <sz val="11"/>
      <color theme="1"/>
      <name val="ＭＳ Ｐゴシック"/>
      <charset val="134"/>
      <scheme val="minor"/>
    </font>
    <font>
      <b/>
      <sz val="12"/>
      <name val="ＭＳ Ｐゴシック"/>
      <charset val="128"/>
    </font>
    <font>
      <sz val="12"/>
      <name val="ＭＳ Ｐゴシック"/>
      <charset val="128"/>
    </font>
    <font>
      <sz val="14"/>
      <name val="ＭＳ Ｐゴシック"/>
      <charset val="128"/>
    </font>
    <font>
      <sz val="16"/>
      <name val="ＭＳ Ｐゴシック"/>
      <charset val="128"/>
    </font>
    <font>
      <sz val="14"/>
      <color indexed="9"/>
      <name val="ＭＳ Ｐゴシック"/>
      <charset val="128"/>
    </font>
    <font>
      <b/>
      <sz val="14"/>
      <name val="ＭＳ Ｐゴシック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21" fontId="3" fillId="0" borderId="6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21" fontId="4" fillId="0" borderId="8" xfId="0" applyNumberFormat="1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left" vertical="center" wrapText="1" shrinkToFit="1"/>
    </xf>
    <xf numFmtId="0" fontId="2" fillId="0" borderId="16" xfId="0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wrapText="1" shrinkToFit="1"/>
    </xf>
    <xf numFmtId="176" fontId="4" fillId="0" borderId="14" xfId="0" applyNumberFormat="1" applyFont="1" applyFill="1" applyBorder="1" applyAlignment="1">
      <alignment horizontal="center" vertical="center" wrapText="1" shrinkToFit="1"/>
    </xf>
    <xf numFmtId="21" fontId="4" fillId="0" borderId="14" xfId="0" applyNumberFormat="1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shrinkToFit="1"/>
    </xf>
    <xf numFmtId="46" fontId="3" fillId="0" borderId="0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21" fontId="3" fillId="0" borderId="0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21" fontId="4" fillId="0" borderId="15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21" fontId="3" fillId="0" borderId="0" xfId="0" applyNumberFormat="1" applyFont="1" applyBorder="1" applyAlignment="1">
      <alignment horizontal="center" vertical="center" shrinkToFit="1"/>
    </xf>
    <xf numFmtId="21" fontId="4" fillId="0" borderId="9" xfId="0" applyNumberFormat="1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horizontal="left" vertical="center" wrapText="1" shrinkToFit="1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vertical="center" wrapText="1" shrinkToFit="1"/>
    </xf>
    <xf numFmtId="0" fontId="9" fillId="0" borderId="9" xfId="0" applyFont="1" applyFill="1" applyBorder="1" applyAlignment="1">
      <alignment vertical="center" wrapText="1" shrinkToFit="1"/>
    </xf>
    <xf numFmtId="0" fontId="9" fillId="0" borderId="11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horizontal="center" vertical="center" shrinkToFit="1"/>
    </xf>
    <xf numFmtId="21" fontId="8" fillId="0" borderId="26" xfId="0" applyNumberFormat="1" applyFont="1" applyBorder="1" applyAlignment="1">
      <alignment horizontal="center" vertical="center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left" vertical="center" wrapText="1" shrinkToFit="1"/>
    </xf>
    <xf numFmtId="0" fontId="2" fillId="0" borderId="33" xfId="0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21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21" fontId="4" fillId="0" borderId="26" xfId="0" applyNumberFormat="1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 shrinkToFit="1"/>
    </xf>
    <xf numFmtId="9" fontId="2" fillId="0" borderId="37" xfId="0" applyNumberFormat="1" applyFont="1" applyBorder="1" applyAlignment="1">
      <alignment horizontal="center" vertical="center" wrapText="1" shrinkToFit="1"/>
    </xf>
    <xf numFmtId="176" fontId="4" fillId="2" borderId="12" xfId="0" applyNumberFormat="1" applyFont="1" applyFill="1" applyBorder="1" applyAlignment="1">
      <alignment horizontal="center" vertical="center" wrapText="1" shrinkToFit="1"/>
    </xf>
    <xf numFmtId="176" fontId="4" fillId="2" borderId="14" xfId="0" applyNumberFormat="1" applyFont="1" applyFill="1" applyBorder="1" applyAlignment="1">
      <alignment horizontal="center" vertical="center" wrapText="1" shrinkToFit="1"/>
    </xf>
    <xf numFmtId="21" fontId="4" fillId="2" borderId="14" xfId="0" applyNumberFormat="1" applyFont="1" applyFill="1" applyBorder="1" applyAlignment="1">
      <alignment horizontal="center" vertical="center" wrapText="1" shrinkToFit="1"/>
    </xf>
    <xf numFmtId="21" fontId="4" fillId="2" borderId="1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177" fontId="10" fillId="0" borderId="28" xfId="0" applyNumberFormat="1" applyFont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76" fontId="3" fillId="0" borderId="10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wrapText="1" shrinkToFit="1"/>
    </xf>
    <xf numFmtId="176" fontId="3" fillId="0" borderId="22" xfId="0" applyNumberFormat="1" applyFont="1" applyBorder="1" applyAlignment="1">
      <alignment horizontal="center" vertical="center" wrapText="1" shrinkToFit="1"/>
    </xf>
    <xf numFmtId="21" fontId="4" fillId="0" borderId="3" xfId="0" applyNumberFormat="1" applyFont="1" applyBorder="1" applyAlignment="1">
      <alignment horizontal="center" vertical="center" shrinkToFit="1"/>
    </xf>
    <xf numFmtId="21" fontId="4" fillId="0" borderId="9" xfId="0" applyNumberFormat="1" applyFont="1" applyBorder="1" applyAlignment="1">
      <alignment horizontal="center" vertical="center" shrinkToFit="1"/>
    </xf>
    <xf numFmtId="21" fontId="4" fillId="2" borderId="3" xfId="0" applyNumberFormat="1" applyFont="1" applyFill="1" applyBorder="1" applyAlignment="1">
      <alignment horizontal="center" vertical="center" shrinkToFit="1"/>
    </xf>
    <xf numFmtId="21" fontId="4" fillId="2" borderId="9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176" fontId="4" fillId="2" borderId="18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 shrinkToFit="1"/>
    </xf>
    <xf numFmtId="21" fontId="4" fillId="2" borderId="19" xfId="0" applyNumberFormat="1" applyFont="1" applyFill="1" applyBorder="1" applyAlignment="1">
      <alignment horizontal="center" vertical="center" shrinkToFit="1"/>
    </xf>
    <xf numFmtId="21" fontId="4" fillId="0" borderId="9" xfId="0" applyNumberFormat="1" applyFont="1" applyFill="1" applyBorder="1" applyAlignment="1">
      <alignment horizontal="center" vertical="center" shrinkToFit="1"/>
    </xf>
    <xf numFmtId="21" fontId="4" fillId="0" borderId="3" xfId="0" applyNumberFormat="1" applyFont="1" applyFill="1" applyBorder="1" applyAlignment="1">
      <alignment horizontal="center" vertical="center" shrinkToFit="1"/>
    </xf>
    <xf numFmtId="21" fontId="4" fillId="2" borderId="15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176" fontId="4" fillId="2" borderId="14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2" borderId="8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21" fontId="4" fillId="0" borderId="2" xfId="0" applyNumberFormat="1" applyFont="1" applyBorder="1" applyAlignment="1">
      <alignment horizontal="center" vertical="center" wrapText="1" shrinkToFit="1"/>
    </xf>
    <xf numFmtId="21" fontId="4" fillId="0" borderId="8" xfId="0" applyNumberFormat="1" applyFont="1" applyBorder="1" applyAlignment="1">
      <alignment horizontal="center" vertical="center" wrapText="1" shrinkToFit="1"/>
    </xf>
    <xf numFmtId="21" fontId="4" fillId="0" borderId="2" xfId="0" applyNumberFormat="1" applyFont="1" applyFill="1" applyBorder="1" applyAlignment="1">
      <alignment horizontal="center" vertical="center" wrapText="1" shrinkToFit="1"/>
    </xf>
    <xf numFmtId="21" fontId="4" fillId="0" borderId="8" xfId="0" applyNumberFormat="1" applyFont="1" applyFill="1" applyBorder="1" applyAlignment="1">
      <alignment horizontal="center" vertical="center" wrapText="1" shrinkToFit="1"/>
    </xf>
    <xf numFmtId="21" fontId="4" fillId="2" borderId="2" xfId="0" applyNumberFormat="1" applyFont="1" applyFill="1" applyBorder="1" applyAlignment="1">
      <alignment horizontal="center" vertical="center" wrapText="1" shrinkToFit="1"/>
    </xf>
    <xf numFmtId="21" fontId="4" fillId="2" borderId="8" xfId="0" applyNumberFormat="1" applyFont="1" applyFill="1" applyBorder="1" applyAlignment="1">
      <alignment horizontal="center" vertical="center" wrapText="1" shrinkToFit="1"/>
    </xf>
    <xf numFmtId="21" fontId="4" fillId="2" borderId="18" xfId="0" applyNumberFormat="1" applyFont="1" applyFill="1" applyBorder="1" applyAlignment="1">
      <alignment horizontal="center" vertical="center" wrapText="1" shrinkToFit="1"/>
    </xf>
    <xf numFmtId="21" fontId="4" fillId="2" borderId="14" xfId="0" applyNumberFormat="1" applyFont="1" applyFill="1" applyBorder="1" applyAlignment="1">
      <alignment horizontal="center" vertical="center" wrapText="1" shrinkToFit="1"/>
    </xf>
    <xf numFmtId="176" fontId="4" fillId="2" borderId="18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7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6" fontId="4" fillId="2" borderId="7" xfId="0" applyNumberFormat="1" applyFont="1" applyFill="1" applyBorder="1" applyAlignment="1">
      <alignment horizontal="center" vertical="center" wrapText="1" shrinkToFit="1"/>
    </xf>
    <xf numFmtId="176" fontId="4" fillId="2" borderId="17" xfId="0" applyNumberFormat="1" applyFont="1" applyFill="1" applyBorder="1" applyAlignment="1">
      <alignment horizontal="center" vertical="center" wrapText="1" shrinkToFit="1"/>
    </xf>
    <xf numFmtId="176" fontId="4" fillId="0" borderId="23" xfId="0" applyNumberFormat="1" applyFont="1" applyFill="1" applyBorder="1" applyAlignment="1">
      <alignment horizontal="center" vertical="center" wrapText="1" shrinkToFit="1"/>
    </xf>
    <xf numFmtId="176" fontId="4" fillId="0" borderId="24" xfId="0" applyNumberFormat="1" applyFont="1" applyFill="1" applyBorder="1" applyAlignment="1">
      <alignment horizontal="center" vertical="center" wrapText="1" shrinkToFit="1"/>
    </xf>
    <xf numFmtId="176" fontId="4" fillId="2" borderId="12" xfId="0" applyNumberFormat="1" applyFont="1" applyFill="1" applyBorder="1" applyAlignment="1">
      <alignment horizontal="center" vertical="center" wrapText="1" shrinkToFit="1"/>
    </xf>
    <xf numFmtId="176" fontId="4" fillId="0" borderId="23" xfId="0" applyNumberFormat="1" applyFont="1" applyBorder="1" applyAlignment="1">
      <alignment horizontal="center" vertical="center" wrapText="1" shrinkToFit="1"/>
    </xf>
    <xf numFmtId="176" fontId="4" fillId="0" borderId="24" xfId="0" applyNumberFormat="1" applyFont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22" xfId="0" applyFont="1" applyFill="1" applyBorder="1" applyAlignment="1">
      <alignment horizontal="left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2" fillId="0" borderId="19" xfId="0" applyFont="1" applyFill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9" fontId="2" fillId="0" borderId="2" xfId="0" applyNumberFormat="1" applyFont="1" applyBorder="1" applyAlignment="1">
      <alignment horizontal="center" vertical="center" wrapText="1" shrinkToFit="1"/>
    </xf>
    <xf numFmtId="9" fontId="2" fillId="0" borderId="8" xfId="0" applyNumberFormat="1" applyFont="1" applyBorder="1" applyAlignment="1">
      <alignment horizontal="center" vertical="center" wrapText="1" shrinkToFit="1"/>
    </xf>
    <xf numFmtId="9" fontId="9" fillId="0" borderId="2" xfId="0" applyNumberFormat="1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9" fontId="2" fillId="0" borderId="35" xfId="0" applyNumberFormat="1" applyFont="1" applyBorder="1" applyAlignment="1">
      <alignment horizontal="center" vertical="center" wrapText="1" shrinkToFit="1"/>
    </xf>
    <xf numFmtId="9" fontId="2" fillId="0" borderId="37" xfId="0" applyNumberFormat="1" applyFont="1" applyBorder="1" applyAlignment="1">
      <alignment horizontal="center" vertical="center" wrapText="1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wrapText="1" shrinkToFit="1"/>
    </xf>
    <xf numFmtId="0" fontId="2" fillId="0" borderId="37" xfId="0" applyFont="1" applyFill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176" fontId="3" fillId="0" borderId="23" xfId="0" applyNumberFormat="1" applyFont="1" applyBorder="1" applyAlignment="1">
      <alignment horizontal="center" vertical="center" wrapText="1" shrinkToFit="1"/>
    </xf>
    <xf numFmtId="176" fontId="3" fillId="0" borderId="25" xfId="0" applyNumberFormat="1" applyFont="1" applyBorder="1" applyAlignment="1">
      <alignment horizontal="center" vertical="center" wrapText="1" shrinkToFit="1"/>
    </xf>
    <xf numFmtId="176" fontId="3" fillId="0" borderId="2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176" fontId="3" fillId="0" borderId="0" xfId="0" applyNumberFormat="1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33" xfId="0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35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11" fillId="0" borderId="1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wrapText="1" shrinkToFit="1"/>
    </xf>
    <xf numFmtId="176" fontId="12" fillId="0" borderId="2" xfId="0" applyNumberFormat="1" applyFont="1" applyFill="1" applyBorder="1" applyAlignment="1">
      <alignment horizontal="center" vertical="center" wrapText="1" shrinkToFit="1"/>
    </xf>
    <xf numFmtId="21" fontId="12" fillId="0" borderId="2" xfId="0" applyNumberFormat="1" applyFont="1" applyFill="1" applyBorder="1" applyAlignment="1">
      <alignment horizontal="center" vertical="center" wrapText="1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21" fontId="12" fillId="0" borderId="3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37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wrapText="1" shrinkToFit="1"/>
    </xf>
    <xf numFmtId="176" fontId="12" fillId="0" borderId="8" xfId="0" applyNumberFormat="1" applyFont="1" applyFill="1" applyBorder="1" applyAlignment="1">
      <alignment horizontal="center" vertical="center" wrapText="1" shrinkToFit="1"/>
    </xf>
    <xf numFmtId="21" fontId="12" fillId="0" borderId="8" xfId="0" applyNumberFormat="1" applyFont="1" applyFill="1" applyBorder="1" applyAlignment="1">
      <alignment horizontal="center" vertical="center" wrapText="1" shrinkToFit="1"/>
    </xf>
    <xf numFmtId="21" fontId="12" fillId="0" borderId="9" xfId="0" applyNumberFormat="1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wrapText="1" shrinkToFit="1"/>
    </xf>
    <xf numFmtId="0" fontId="11" fillId="0" borderId="30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left" vertical="center" wrapText="1" shrinkToFit="1"/>
    </xf>
    <xf numFmtId="0" fontId="11" fillId="0" borderId="32" xfId="0" applyFont="1" applyFill="1" applyBorder="1" applyAlignment="1">
      <alignment horizontal="center" vertical="center" shrinkToFit="1"/>
    </xf>
    <xf numFmtId="176" fontId="12" fillId="0" borderId="29" xfId="0" applyNumberFormat="1" applyFont="1" applyFill="1" applyBorder="1" applyAlignment="1">
      <alignment horizontal="center" vertical="center" wrapText="1" shrinkToFit="1"/>
    </xf>
    <xf numFmtId="176" fontId="12" fillId="0" borderId="30" xfId="0" applyNumberFormat="1" applyFont="1" applyFill="1" applyBorder="1" applyAlignment="1">
      <alignment horizontal="center" vertical="center" wrapText="1" shrinkToFit="1"/>
    </xf>
    <xf numFmtId="21" fontId="12" fillId="0" borderId="30" xfId="0" applyNumberFormat="1" applyFont="1" applyFill="1" applyBorder="1" applyAlignment="1">
      <alignment horizontal="center" vertical="center" wrapText="1" shrinkToFit="1"/>
    </xf>
    <xf numFmtId="176" fontId="12" fillId="0" borderId="30" xfId="0" applyNumberFormat="1" applyFont="1" applyFill="1" applyBorder="1" applyAlignment="1">
      <alignment horizontal="center" vertical="center" shrinkToFit="1"/>
    </xf>
    <xf numFmtId="21" fontId="12" fillId="0" borderId="31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9253</xdr:colOff>
      <xdr:row>4</xdr:row>
      <xdr:rowOff>159204</xdr:rowOff>
    </xdr:from>
    <xdr:to>
      <xdr:col>20</xdr:col>
      <xdr:colOff>694874</xdr:colOff>
      <xdr:row>9</xdr:row>
      <xdr:rowOff>241754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lum bright="52000" contrast="-34000"/>
        </a:blip>
        <a:srcRect/>
        <a:stretch>
          <a:fillRect/>
        </a:stretch>
      </xdr:blipFill>
      <xdr:spPr>
        <a:xfrm>
          <a:off x="14664146" y="1138918"/>
          <a:ext cx="3515907" cy="170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762001</xdr:colOff>
      <xdr:row>42</xdr:row>
      <xdr:rowOff>272143</xdr:rowOff>
    </xdr:from>
    <xdr:to>
      <xdr:col>2</xdr:col>
      <xdr:colOff>870858</xdr:colOff>
      <xdr:row>43</xdr:row>
      <xdr:rowOff>122464</xdr:rowOff>
    </xdr:to>
    <xdr:sp macro="" textlink="">
      <xdr:nvSpPr>
        <xdr:cNvPr id="7" name="右中かっこ 6"/>
        <xdr:cNvSpPr/>
      </xdr:nvSpPr>
      <xdr:spPr>
        <a:xfrm>
          <a:off x="3120390" y="10123805"/>
          <a:ext cx="108585" cy="23114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2177145</xdr:colOff>
      <xdr:row>42</xdr:row>
      <xdr:rowOff>204107</xdr:rowOff>
    </xdr:from>
    <xdr:to>
      <xdr:col>2</xdr:col>
      <xdr:colOff>2286002</xdr:colOff>
      <xdr:row>43</xdr:row>
      <xdr:rowOff>54428</xdr:rowOff>
    </xdr:to>
    <xdr:sp macro="" textlink="">
      <xdr:nvSpPr>
        <xdr:cNvPr id="8" name="右中かっこ 7"/>
        <xdr:cNvSpPr/>
      </xdr:nvSpPr>
      <xdr:spPr>
        <a:xfrm>
          <a:off x="4150181" y="12586607"/>
          <a:ext cx="108857" cy="16328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789215</xdr:colOff>
      <xdr:row>42</xdr:row>
      <xdr:rowOff>217716</xdr:rowOff>
    </xdr:from>
    <xdr:to>
      <xdr:col>2</xdr:col>
      <xdr:colOff>1592037</xdr:colOff>
      <xdr:row>43</xdr:row>
      <xdr:rowOff>163286</xdr:rowOff>
    </xdr:to>
    <xdr:sp macro="" textlink="">
      <xdr:nvSpPr>
        <xdr:cNvPr id="9" name="テキスト ボックス 4"/>
        <xdr:cNvSpPr txBox="1"/>
      </xdr:nvSpPr>
      <xdr:spPr>
        <a:xfrm>
          <a:off x="2762251" y="12600216"/>
          <a:ext cx="802822" cy="258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Ａコース</a:t>
          </a:r>
          <a:endParaRPr lang="ja-JP" altLang="en-US"/>
        </a:p>
      </xdr:txBody>
    </xdr:sp>
    <xdr:clientData/>
  </xdr:twoCellAnchor>
  <xdr:twoCellAnchor>
    <xdr:from>
      <xdr:col>2</xdr:col>
      <xdr:colOff>2217964</xdr:colOff>
      <xdr:row>42</xdr:row>
      <xdr:rowOff>190500</xdr:rowOff>
    </xdr:from>
    <xdr:to>
      <xdr:col>3</xdr:col>
      <xdr:colOff>176892</xdr:colOff>
      <xdr:row>43</xdr:row>
      <xdr:rowOff>95251</xdr:rowOff>
    </xdr:to>
    <xdr:sp macro="" textlink="">
      <xdr:nvSpPr>
        <xdr:cNvPr id="10" name="テキスト ボックス 5"/>
        <xdr:cNvSpPr txBox="1"/>
      </xdr:nvSpPr>
      <xdr:spPr>
        <a:xfrm>
          <a:off x="4191000" y="12573000"/>
          <a:ext cx="802821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Ｂコース</a:t>
          </a:r>
          <a:endParaRPr lang="ja-JP" altLang="en-US"/>
        </a:p>
      </xdr:txBody>
    </xdr:sp>
    <xdr:clientData/>
  </xdr:twoCellAnchor>
  <xdr:twoCellAnchor>
    <xdr:from>
      <xdr:col>2</xdr:col>
      <xdr:colOff>796743</xdr:colOff>
      <xdr:row>46</xdr:row>
      <xdr:rowOff>77289</xdr:rowOff>
    </xdr:from>
    <xdr:to>
      <xdr:col>3</xdr:col>
      <xdr:colOff>61050</xdr:colOff>
      <xdr:row>48</xdr:row>
      <xdr:rowOff>54429</xdr:rowOff>
    </xdr:to>
    <xdr:sp macro="" textlink="">
      <xdr:nvSpPr>
        <xdr:cNvPr id="11" name="テキストボックス 10"/>
        <xdr:cNvSpPr txBox="1"/>
      </xdr:nvSpPr>
      <xdr:spPr>
        <a:xfrm>
          <a:off x="2769779" y="13834110"/>
          <a:ext cx="2108200" cy="60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/>
            <a:t>タッチしたらすぐに折返し</a:t>
          </a:r>
        </a:p>
        <a:p>
          <a:pPr algn="l"/>
          <a:r>
            <a:rPr lang="en-US" altLang="ja-JP" sz="1100"/>
            <a:t>100</a:t>
          </a:r>
          <a:r>
            <a:rPr lang="ja-JP" altLang="en-US" sz="1100"/>
            <a:t>ｍ×</a:t>
          </a:r>
          <a:r>
            <a:rPr lang="en-US" altLang="ja-JP" sz="1100"/>
            <a:t>4</a:t>
          </a:r>
          <a:r>
            <a:rPr lang="ja-JP" altLang="en-US" sz="1100"/>
            <a:t>を</a:t>
          </a:r>
          <a:r>
            <a:rPr lang="en-US" altLang="ja-JP" sz="1100"/>
            <a:t>2</a:t>
          </a:r>
          <a:r>
            <a:rPr lang="ja-JP" altLang="en-US" sz="1100"/>
            <a:t>；</a:t>
          </a:r>
          <a:r>
            <a:rPr lang="en-US" altLang="ja-JP" sz="1100"/>
            <a:t>30</a:t>
          </a:r>
          <a:r>
            <a:rPr lang="ja-JP" altLang="en-US" sz="1100"/>
            <a:t>サイクルで</a:t>
          </a:r>
          <a:endParaRPr lang="en-US" altLang="ja-JP" sz="1100"/>
        </a:p>
      </xdr:txBody>
    </xdr:sp>
    <xdr:clientData/>
  </xdr:twoCellAnchor>
  <xdr:twoCellAnchor>
    <xdr:from>
      <xdr:col>2</xdr:col>
      <xdr:colOff>1246505</xdr:colOff>
      <xdr:row>39</xdr:row>
      <xdr:rowOff>63681</xdr:rowOff>
    </xdr:from>
    <xdr:to>
      <xdr:col>2</xdr:col>
      <xdr:colOff>2704465</xdr:colOff>
      <xdr:row>40</xdr:row>
      <xdr:rowOff>291011</xdr:rowOff>
    </xdr:to>
    <xdr:sp macro="" textlink="">
      <xdr:nvSpPr>
        <xdr:cNvPr id="3" name="テキストボックス 2"/>
        <xdr:cNvSpPr txBox="1"/>
      </xdr:nvSpPr>
      <xdr:spPr>
        <a:xfrm>
          <a:off x="3219541" y="12242074"/>
          <a:ext cx="1457960" cy="54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ja-JP" altLang="en-US" sz="1100"/>
            <a:t>※２本目、タイムの落ち幅を小さく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70" zoomScaleNormal="70" workbookViewId="0">
      <selection activeCell="O2" sqref="O2"/>
    </sheetView>
  </sheetViews>
  <sheetFormatPr defaultColWidth="9.5" defaultRowHeight="20.100000000000001" customHeight="1" x14ac:dyDescent="0.15"/>
  <cols>
    <col min="1" max="1" width="14.875" style="6" customWidth="1"/>
    <col min="2" max="2" width="11.125" style="6" customWidth="1"/>
    <col min="3" max="3" width="37.375" style="6" customWidth="1"/>
    <col min="4" max="4" width="22.625" style="6" customWidth="1"/>
    <col min="5" max="6" width="8.625" style="7" customWidth="1"/>
    <col min="7" max="7" width="14" style="7" customWidth="1"/>
    <col min="8" max="8" width="8.375" style="8" hidden="1" customWidth="1"/>
    <col min="9" max="9" width="12.125" style="8" bestFit="1" customWidth="1"/>
    <col min="10" max="11" width="8.625" style="7" customWidth="1"/>
    <col min="12" max="12" width="14" style="7" customWidth="1"/>
    <col min="13" max="13" width="7.375" style="8" hidden="1" customWidth="1"/>
    <col min="14" max="14" width="12" style="8" customWidth="1"/>
    <col min="15" max="15" width="20.125" style="7" customWidth="1"/>
    <col min="16" max="16" width="4.5" style="4" customWidth="1"/>
    <col min="17" max="17" width="4.25" style="4" customWidth="1"/>
    <col min="18" max="16384" width="9.5" style="4"/>
  </cols>
  <sheetData>
    <row r="1" spans="1:15" s="1" customFormat="1" ht="20.100000000000001" customHeight="1" x14ac:dyDescent="0.15">
      <c r="D1" s="159"/>
      <c r="E1" s="159"/>
      <c r="F1" s="159"/>
      <c r="G1" s="159"/>
      <c r="H1" s="159"/>
      <c r="I1" s="159"/>
      <c r="J1" s="159"/>
      <c r="K1" s="159"/>
      <c r="L1" s="32"/>
      <c r="M1" s="33"/>
      <c r="N1" s="33"/>
      <c r="O1" s="32"/>
    </row>
    <row r="2" spans="1:15" s="1" customFormat="1" ht="20.100000000000001" customHeight="1" x14ac:dyDescent="0.15">
      <c r="D2" s="9"/>
      <c r="E2" s="9"/>
      <c r="F2" s="9"/>
      <c r="G2" s="9"/>
      <c r="H2" s="9"/>
      <c r="I2" s="9"/>
      <c r="J2" s="9"/>
      <c r="K2" s="9"/>
      <c r="L2" s="32"/>
      <c r="M2" s="33"/>
      <c r="N2" s="33"/>
      <c r="O2" s="32"/>
    </row>
    <row r="3" spans="1:15" s="1" customFormat="1" ht="20.100000000000001" customHeight="1" x14ac:dyDescent="0.15">
      <c r="D3" s="9"/>
      <c r="E3" s="9"/>
      <c r="F3" s="9"/>
      <c r="G3" s="9"/>
      <c r="H3" s="9"/>
      <c r="I3" s="9"/>
      <c r="J3" s="9"/>
      <c r="K3" s="9"/>
      <c r="L3" s="32"/>
      <c r="M3" s="33"/>
      <c r="N3" s="33"/>
      <c r="O3" s="32"/>
    </row>
    <row r="4" spans="1:15" s="1" customFormat="1" ht="20.100000000000001" customHeight="1" x14ac:dyDescent="0.15">
      <c r="D4" s="9"/>
      <c r="E4" s="9"/>
      <c r="F4" s="9"/>
      <c r="G4" s="9"/>
      <c r="H4" s="9"/>
      <c r="I4" s="9"/>
      <c r="J4" s="9"/>
      <c r="K4" s="9"/>
      <c r="L4" s="32"/>
      <c r="M4" s="33"/>
      <c r="N4" s="33"/>
      <c r="O4" s="32"/>
    </row>
    <row r="5" spans="1:15" s="2" customFormat="1" ht="29.25" customHeight="1" x14ac:dyDescent="0.15">
      <c r="A5" s="52">
        <v>42750</v>
      </c>
      <c r="B5" s="68" t="s">
        <v>57</v>
      </c>
      <c r="C5" s="68"/>
      <c r="D5" s="68"/>
      <c r="E5" s="10"/>
      <c r="F5" s="10"/>
      <c r="G5" s="10"/>
      <c r="H5" s="8"/>
      <c r="I5" s="34"/>
      <c r="J5" s="10"/>
      <c r="K5" s="10"/>
      <c r="L5" s="10"/>
      <c r="M5" s="8"/>
      <c r="N5" s="34"/>
      <c r="O5" s="10"/>
    </row>
    <row r="6" spans="1:15" s="3" customFormat="1" ht="24.95" customHeight="1" x14ac:dyDescent="0.15">
      <c r="A6" s="154" t="s">
        <v>0</v>
      </c>
      <c r="B6" s="133" t="s">
        <v>1</v>
      </c>
      <c r="C6" s="124" t="s">
        <v>2</v>
      </c>
      <c r="D6" s="11" t="s">
        <v>3</v>
      </c>
      <c r="E6" s="12" t="s">
        <v>4</v>
      </c>
      <c r="F6" s="13" t="s">
        <v>5</v>
      </c>
      <c r="G6" s="14" t="s">
        <v>6</v>
      </c>
      <c r="H6" s="35"/>
      <c r="I6" s="51" t="s">
        <v>48</v>
      </c>
      <c r="J6" s="12" t="s">
        <v>4</v>
      </c>
      <c r="K6" s="13" t="s">
        <v>5</v>
      </c>
      <c r="L6" s="14" t="s">
        <v>6</v>
      </c>
      <c r="M6" s="35"/>
      <c r="N6" s="51" t="s">
        <v>48</v>
      </c>
      <c r="O6" s="8"/>
    </row>
    <row r="7" spans="1:15" ht="24.95" customHeight="1" x14ac:dyDescent="0.15">
      <c r="A7" s="155"/>
      <c r="B7" s="134"/>
      <c r="C7" s="125"/>
      <c r="D7" s="15" t="s">
        <v>7</v>
      </c>
      <c r="E7" s="160" t="s">
        <v>8</v>
      </c>
      <c r="F7" s="161"/>
      <c r="G7" s="161"/>
      <c r="H7" s="161"/>
      <c r="I7" s="162"/>
      <c r="J7" s="163" t="s">
        <v>9</v>
      </c>
      <c r="K7" s="164"/>
      <c r="L7" s="164"/>
      <c r="M7" s="164"/>
      <c r="N7" s="165"/>
    </row>
    <row r="8" spans="1:15" ht="24.95" customHeight="1" x14ac:dyDescent="0.15">
      <c r="A8" s="152" t="s">
        <v>10</v>
      </c>
      <c r="B8" s="135" t="s">
        <v>11</v>
      </c>
      <c r="C8" s="119" t="s">
        <v>36</v>
      </c>
      <c r="D8" s="31"/>
      <c r="E8" s="106">
        <v>50</v>
      </c>
      <c r="F8" s="95">
        <v>4</v>
      </c>
      <c r="G8" s="97">
        <v>8.1018518518518505E-4</v>
      </c>
      <c r="H8" s="78">
        <f>E8*F8</f>
        <v>200</v>
      </c>
      <c r="I8" s="74">
        <f>(F8*G8)+O8</f>
        <v>0.77754629629629679</v>
      </c>
      <c r="J8" s="106">
        <v>50</v>
      </c>
      <c r="K8" s="95">
        <v>4</v>
      </c>
      <c r="L8" s="97">
        <v>8.1018518518518505E-4</v>
      </c>
      <c r="M8" s="78">
        <f>J8*K8</f>
        <v>200</v>
      </c>
      <c r="N8" s="74">
        <f>(K8*L8)+O8</f>
        <v>0.77754629629629679</v>
      </c>
      <c r="O8" s="36">
        <v>0.77430555555555602</v>
      </c>
    </row>
    <row r="9" spans="1:15" ht="24.95" customHeight="1" x14ac:dyDescent="0.15">
      <c r="A9" s="129"/>
      <c r="B9" s="136"/>
      <c r="C9" s="120"/>
      <c r="D9" s="44" t="s">
        <v>38</v>
      </c>
      <c r="E9" s="107"/>
      <c r="F9" s="96"/>
      <c r="G9" s="98"/>
      <c r="H9" s="79"/>
      <c r="I9" s="75"/>
      <c r="J9" s="107"/>
      <c r="K9" s="96"/>
      <c r="L9" s="98"/>
      <c r="M9" s="79"/>
      <c r="N9" s="75"/>
    </row>
    <row r="10" spans="1:15" ht="24.95" customHeight="1" x14ac:dyDescent="0.15">
      <c r="A10" s="129"/>
      <c r="B10" s="137" t="s">
        <v>45</v>
      </c>
      <c r="C10" s="119" t="s">
        <v>37</v>
      </c>
      <c r="D10" s="31"/>
      <c r="E10" s="108">
        <v>50</v>
      </c>
      <c r="F10" s="92">
        <v>4</v>
      </c>
      <c r="G10" s="99">
        <v>8.6805555555555605E-4</v>
      </c>
      <c r="H10" s="80">
        <f t="shared" ref="H10:H15" si="0">E10*F10</f>
        <v>200</v>
      </c>
      <c r="I10" s="74">
        <f>(F10*G10)+I8</f>
        <v>0.781018518518519</v>
      </c>
      <c r="J10" s="108">
        <v>50</v>
      </c>
      <c r="K10" s="92">
        <v>4</v>
      </c>
      <c r="L10" s="99">
        <v>8.6805555555555605E-4</v>
      </c>
      <c r="M10" s="80">
        <f t="shared" ref="M10" si="1">J10*K10</f>
        <v>200</v>
      </c>
      <c r="N10" s="74">
        <f>(K10*L10)+N8</f>
        <v>0.781018518518519</v>
      </c>
    </row>
    <row r="11" spans="1:15" ht="24.95" customHeight="1" x14ac:dyDescent="0.15">
      <c r="A11" s="129"/>
      <c r="B11" s="136"/>
      <c r="C11" s="120"/>
      <c r="D11" s="44" t="s">
        <v>38</v>
      </c>
      <c r="E11" s="109"/>
      <c r="F11" s="93"/>
      <c r="G11" s="100"/>
      <c r="H11" s="81"/>
      <c r="I11" s="75"/>
      <c r="J11" s="109"/>
      <c r="K11" s="93"/>
      <c r="L11" s="100"/>
      <c r="M11" s="81"/>
      <c r="N11" s="75"/>
    </row>
    <row r="12" spans="1:15" ht="24.95" customHeight="1" x14ac:dyDescent="0.15">
      <c r="A12" s="153"/>
      <c r="B12" s="21"/>
      <c r="C12" s="22" t="s">
        <v>12</v>
      </c>
      <c r="D12" s="23"/>
      <c r="E12" s="24">
        <v>0</v>
      </c>
      <c r="F12" s="25">
        <v>1</v>
      </c>
      <c r="G12" s="26">
        <v>6.9444444444444404E-4</v>
      </c>
      <c r="H12" s="37"/>
      <c r="I12" s="38">
        <f>(F12*G12)+I10</f>
        <v>0.78171296296296344</v>
      </c>
      <c r="J12" s="24">
        <v>0</v>
      </c>
      <c r="K12" s="25">
        <v>1</v>
      </c>
      <c r="L12" s="26">
        <v>6.9444444444444404E-4</v>
      </c>
      <c r="M12" s="37"/>
      <c r="N12" s="38">
        <f>(K12*L12)+N10</f>
        <v>0.78171296296296344</v>
      </c>
    </row>
    <row r="13" spans="1:15" ht="24.95" customHeight="1" x14ac:dyDescent="0.15">
      <c r="A13" s="130" t="s">
        <v>13</v>
      </c>
      <c r="B13" s="137" t="s">
        <v>35</v>
      </c>
      <c r="C13" s="119" t="s">
        <v>39</v>
      </c>
      <c r="D13" s="31"/>
      <c r="E13" s="110">
        <v>100</v>
      </c>
      <c r="F13" s="90">
        <v>3</v>
      </c>
      <c r="G13" s="101">
        <v>1.7361111111111099E-3</v>
      </c>
      <c r="H13" s="82">
        <f t="shared" si="0"/>
        <v>300</v>
      </c>
      <c r="I13" s="76">
        <f>(F13*G13)+I12</f>
        <v>0.78692129629629681</v>
      </c>
      <c r="J13" s="110">
        <v>50</v>
      </c>
      <c r="K13" s="90">
        <v>6</v>
      </c>
      <c r="L13" s="101">
        <v>8.6805555555555605E-4</v>
      </c>
      <c r="M13" s="82">
        <f>J13*K13</f>
        <v>300</v>
      </c>
      <c r="N13" s="76">
        <f>(K13*L13)+N12</f>
        <v>0.78692129629629681</v>
      </c>
    </row>
    <row r="14" spans="1:15" ht="24.95" customHeight="1" x14ac:dyDescent="0.15">
      <c r="A14" s="131"/>
      <c r="B14" s="136"/>
      <c r="C14" s="120"/>
      <c r="D14" s="44" t="s">
        <v>40</v>
      </c>
      <c r="E14" s="111"/>
      <c r="F14" s="94"/>
      <c r="G14" s="102"/>
      <c r="H14" s="83"/>
      <c r="I14" s="77"/>
      <c r="J14" s="111"/>
      <c r="K14" s="94"/>
      <c r="L14" s="102"/>
      <c r="M14" s="83"/>
      <c r="N14" s="77"/>
    </row>
    <row r="15" spans="1:15" ht="35.1" customHeight="1" x14ac:dyDescent="0.15">
      <c r="A15" s="130" t="s">
        <v>15</v>
      </c>
      <c r="B15" s="46" t="s">
        <v>35</v>
      </c>
      <c r="C15" s="45" t="s">
        <v>61</v>
      </c>
      <c r="D15" s="171" t="s">
        <v>60</v>
      </c>
      <c r="E15" s="62">
        <v>100</v>
      </c>
      <c r="F15" s="63">
        <v>1</v>
      </c>
      <c r="G15" s="64">
        <v>2.0833333333333298E-3</v>
      </c>
      <c r="H15" s="174">
        <f t="shared" si="0"/>
        <v>100</v>
      </c>
      <c r="I15" s="65">
        <f>(F15*G15)+I13</f>
        <v>0.78900462962963014</v>
      </c>
      <c r="J15" s="62">
        <v>50</v>
      </c>
      <c r="K15" s="63">
        <v>2</v>
      </c>
      <c r="L15" s="64">
        <v>1.0416666666666699E-3</v>
      </c>
      <c r="M15" s="174">
        <f>J15*K15</f>
        <v>100</v>
      </c>
      <c r="N15" s="65">
        <f>(K15*L15)+N13</f>
        <v>0.78900462962963014</v>
      </c>
    </row>
    <row r="16" spans="1:15" s="5" customFormat="1" ht="24.95" customHeight="1" x14ac:dyDescent="0.15">
      <c r="A16" s="131"/>
      <c r="B16" s="172"/>
      <c r="C16" s="53" t="s">
        <v>12</v>
      </c>
      <c r="D16" s="173" t="s">
        <v>59</v>
      </c>
      <c r="E16" s="55">
        <v>0</v>
      </c>
      <c r="F16" s="56">
        <v>1</v>
      </c>
      <c r="G16" s="57">
        <v>6.9444444444444404E-4</v>
      </c>
      <c r="H16" s="175"/>
      <c r="I16" s="59">
        <f>(F16*G16)+I15</f>
        <v>0.78969907407407458</v>
      </c>
      <c r="J16" s="55">
        <v>0</v>
      </c>
      <c r="K16" s="56">
        <v>1</v>
      </c>
      <c r="L16" s="57">
        <v>6.9444444444444404E-4</v>
      </c>
      <c r="M16" s="175"/>
      <c r="N16" s="59">
        <f>(K16*L16)+N15</f>
        <v>0.78969907407407458</v>
      </c>
      <c r="O16" s="7"/>
    </row>
    <row r="17" spans="1:19" ht="24.95" customHeight="1" x14ac:dyDescent="0.15">
      <c r="A17" s="130" t="s">
        <v>16</v>
      </c>
      <c r="B17" s="138" t="s">
        <v>17</v>
      </c>
      <c r="C17" s="47" t="s">
        <v>41</v>
      </c>
      <c r="D17" s="49" t="s">
        <v>43</v>
      </c>
      <c r="E17" s="110">
        <v>100</v>
      </c>
      <c r="F17" s="90">
        <v>3</v>
      </c>
      <c r="G17" s="101">
        <v>2.0833333333333298E-3</v>
      </c>
      <c r="H17" s="82">
        <f>E17*F17</f>
        <v>300</v>
      </c>
      <c r="I17" s="76">
        <f>(F17*G17)+I16</f>
        <v>0.79594907407407456</v>
      </c>
      <c r="J17" s="110">
        <v>50</v>
      </c>
      <c r="K17" s="90">
        <v>6</v>
      </c>
      <c r="L17" s="101">
        <v>1.0416666666666699E-3</v>
      </c>
      <c r="M17" s="82">
        <f t="shared" ref="M17" si="2">J17*K17</f>
        <v>300</v>
      </c>
      <c r="N17" s="76">
        <f>(K17*L17)+N16</f>
        <v>0.79594907407407456</v>
      </c>
    </row>
    <row r="18" spans="1:19" ht="24.95" customHeight="1" x14ac:dyDescent="0.15">
      <c r="A18" s="131"/>
      <c r="B18" s="139"/>
      <c r="C18" s="48" t="s">
        <v>42</v>
      </c>
      <c r="D18" s="44" t="s">
        <v>44</v>
      </c>
      <c r="E18" s="111"/>
      <c r="F18" s="94"/>
      <c r="G18" s="102"/>
      <c r="H18" s="83"/>
      <c r="I18" s="77"/>
      <c r="J18" s="111"/>
      <c r="K18" s="94"/>
      <c r="L18" s="102"/>
      <c r="M18" s="83"/>
      <c r="N18" s="77"/>
    </row>
    <row r="19" spans="1:19" ht="24.95" customHeight="1" x14ac:dyDescent="0.15">
      <c r="A19" s="130" t="s">
        <v>18</v>
      </c>
      <c r="B19" s="140" t="s">
        <v>35</v>
      </c>
      <c r="C19" s="126" t="s">
        <v>20</v>
      </c>
      <c r="D19" s="122"/>
      <c r="E19" s="110">
        <v>50</v>
      </c>
      <c r="F19" s="90">
        <v>2</v>
      </c>
      <c r="G19" s="101">
        <v>1.0416666666666699E-3</v>
      </c>
      <c r="H19" s="82">
        <f t="shared" ref="H19" si="3">E19*F19</f>
        <v>100</v>
      </c>
      <c r="I19" s="76">
        <f>(F19*G19)+I17</f>
        <v>0.79803240740740788</v>
      </c>
      <c r="J19" s="110">
        <v>50</v>
      </c>
      <c r="K19" s="90">
        <v>2</v>
      </c>
      <c r="L19" s="101">
        <v>1.0416666666666699E-3</v>
      </c>
      <c r="M19" s="82">
        <f t="shared" ref="M19" si="4">J19*K19</f>
        <v>100</v>
      </c>
      <c r="N19" s="76">
        <f>(K19*L19)+N17</f>
        <v>0.79803240740740788</v>
      </c>
    </row>
    <row r="20" spans="1:19" ht="24.95" customHeight="1" thickBot="1" x14ac:dyDescent="0.2">
      <c r="A20" s="156"/>
      <c r="B20" s="141"/>
      <c r="C20" s="127"/>
      <c r="D20" s="123"/>
      <c r="E20" s="112"/>
      <c r="F20" s="105"/>
      <c r="G20" s="103"/>
      <c r="H20" s="84"/>
      <c r="I20" s="86"/>
      <c r="J20" s="112"/>
      <c r="K20" s="105"/>
      <c r="L20" s="103"/>
      <c r="M20" s="84"/>
      <c r="N20" s="86"/>
    </row>
    <row r="21" spans="1:19" ht="24.95" customHeight="1" thickTop="1" x14ac:dyDescent="0.15">
      <c r="A21" s="193" t="s">
        <v>21</v>
      </c>
      <c r="B21" s="194" t="s">
        <v>35</v>
      </c>
      <c r="C21" s="195" t="s">
        <v>22</v>
      </c>
      <c r="D21" s="196"/>
      <c r="E21" s="197">
        <v>50</v>
      </c>
      <c r="F21" s="198">
        <v>2</v>
      </c>
      <c r="G21" s="199">
        <v>2.0833333333333298E-3</v>
      </c>
      <c r="H21" s="200">
        <f t="shared" ref="H21" si="5">E21*F21</f>
        <v>100</v>
      </c>
      <c r="I21" s="201">
        <f>(F21*G21)+I19</f>
        <v>0.80219907407407454</v>
      </c>
      <c r="J21" s="197">
        <v>50</v>
      </c>
      <c r="K21" s="198">
        <v>2</v>
      </c>
      <c r="L21" s="199">
        <v>2.0833333333333298E-3</v>
      </c>
      <c r="M21" s="200">
        <f t="shared" ref="M21" si="6">J21*K21</f>
        <v>100</v>
      </c>
      <c r="N21" s="201">
        <f>(K21*L21)+N19</f>
        <v>0.80219907407407454</v>
      </c>
      <c r="R21" s="166"/>
      <c r="S21" s="166"/>
    </row>
    <row r="22" spans="1:19" ht="24.95" customHeight="1" x14ac:dyDescent="0.15">
      <c r="A22" s="185"/>
      <c r="B22" s="202"/>
      <c r="C22" s="187"/>
      <c r="D22" s="203" t="s">
        <v>47</v>
      </c>
      <c r="E22" s="189"/>
      <c r="F22" s="190"/>
      <c r="G22" s="191"/>
      <c r="H22" s="204"/>
      <c r="I22" s="192"/>
      <c r="J22" s="189"/>
      <c r="K22" s="190"/>
      <c r="L22" s="191"/>
      <c r="M22" s="204"/>
      <c r="N22" s="192"/>
    </row>
    <row r="23" spans="1:19" ht="24.95" customHeight="1" x14ac:dyDescent="0.15">
      <c r="A23" s="157" t="s">
        <v>23</v>
      </c>
      <c r="B23" s="142" t="s">
        <v>45</v>
      </c>
      <c r="C23" s="69"/>
      <c r="D23" s="16"/>
      <c r="E23" s="116">
        <v>50</v>
      </c>
      <c r="F23" s="95">
        <v>4</v>
      </c>
      <c r="G23" s="97">
        <v>8.6805555555555605E-4</v>
      </c>
      <c r="H23" s="78">
        <f>E23*F23</f>
        <v>200</v>
      </c>
      <c r="I23" s="88">
        <f>(F23*G23)+I21</f>
        <v>0.80567129629629675</v>
      </c>
      <c r="J23" s="113">
        <v>50</v>
      </c>
      <c r="K23" s="92">
        <v>4</v>
      </c>
      <c r="L23" s="99">
        <v>8.6805555555555605E-4</v>
      </c>
      <c r="M23" s="80">
        <f>J23*K23</f>
        <v>200</v>
      </c>
      <c r="N23" s="88">
        <f>(K23*L23)+N21</f>
        <v>0.80567129629629675</v>
      </c>
    </row>
    <row r="24" spans="1:19" ht="24.95" customHeight="1" x14ac:dyDescent="0.15">
      <c r="A24" s="157"/>
      <c r="B24" s="143"/>
      <c r="C24" s="70"/>
      <c r="D24" s="50" t="s">
        <v>46</v>
      </c>
      <c r="E24" s="117"/>
      <c r="F24" s="96"/>
      <c r="G24" s="98"/>
      <c r="H24" s="79"/>
      <c r="I24" s="87"/>
      <c r="J24" s="114"/>
      <c r="K24" s="93"/>
      <c r="L24" s="100"/>
      <c r="M24" s="81"/>
      <c r="N24" s="87"/>
    </row>
    <row r="25" spans="1:19" ht="20.100000000000001" customHeight="1" x14ac:dyDescent="0.15">
      <c r="A25" s="4"/>
      <c r="B25" s="4"/>
      <c r="C25" s="4"/>
      <c r="D25" s="4"/>
      <c r="E25" s="167">
        <f>SUM(H8:H24)</f>
        <v>1500</v>
      </c>
      <c r="F25" s="167"/>
      <c r="G25" s="29"/>
      <c r="H25" s="40"/>
      <c r="I25" s="41"/>
      <c r="J25" s="167">
        <f>SUM(M8:M24)</f>
        <v>1500</v>
      </c>
      <c r="K25" s="167"/>
      <c r="N25" s="41"/>
      <c r="O25" s="4"/>
    </row>
    <row r="26" spans="1:19" ht="20.100000000000001" customHeight="1" x14ac:dyDescent="0.15">
      <c r="A26" s="4"/>
      <c r="B26" s="4"/>
      <c r="C26" s="4"/>
      <c r="D26" s="4"/>
      <c r="O26" s="4"/>
    </row>
    <row r="32" spans="1:19" ht="20.100000000000001" customHeight="1" x14ac:dyDescent="0.15">
      <c r="A32" s="52">
        <v>42750</v>
      </c>
      <c r="B32" s="68" t="s">
        <v>56</v>
      </c>
      <c r="C32" s="68"/>
      <c r="D32" s="68"/>
      <c r="E32" s="10"/>
      <c r="F32" s="10"/>
      <c r="G32" s="10"/>
      <c r="I32" s="34"/>
      <c r="J32" s="10"/>
      <c r="K32" s="10"/>
      <c r="L32" s="10"/>
      <c r="N32" s="34"/>
    </row>
    <row r="33" spans="1:15" ht="24.95" customHeight="1" x14ac:dyDescent="0.15">
      <c r="A33" s="154" t="s">
        <v>0</v>
      </c>
      <c r="B33" s="144" t="s">
        <v>1</v>
      </c>
      <c r="C33" s="124" t="s">
        <v>2</v>
      </c>
      <c r="D33" s="11" t="s">
        <v>3</v>
      </c>
      <c r="E33" s="12" t="s">
        <v>4</v>
      </c>
      <c r="F33" s="13" t="s">
        <v>5</v>
      </c>
      <c r="G33" s="14" t="s">
        <v>6</v>
      </c>
      <c r="H33" s="35"/>
      <c r="I33" s="51" t="s">
        <v>48</v>
      </c>
      <c r="J33" s="12" t="s">
        <v>4</v>
      </c>
      <c r="K33" s="13" t="s">
        <v>5</v>
      </c>
      <c r="L33" s="14" t="s">
        <v>6</v>
      </c>
      <c r="M33" s="35"/>
      <c r="N33" s="51" t="s">
        <v>48</v>
      </c>
    </row>
    <row r="34" spans="1:15" ht="24.95" customHeight="1" x14ac:dyDescent="0.15">
      <c r="A34" s="158"/>
      <c r="B34" s="145"/>
      <c r="C34" s="128"/>
      <c r="D34" s="30" t="s">
        <v>7</v>
      </c>
      <c r="E34" s="168" t="s">
        <v>8</v>
      </c>
      <c r="F34" s="169"/>
      <c r="G34" s="169"/>
      <c r="H34" s="169"/>
      <c r="I34" s="170"/>
      <c r="J34" s="71" t="s">
        <v>9</v>
      </c>
      <c r="K34" s="72"/>
      <c r="L34" s="72"/>
      <c r="M34" s="72"/>
      <c r="N34" s="73"/>
    </row>
    <row r="35" spans="1:15" ht="24.95" customHeight="1" x14ac:dyDescent="0.15">
      <c r="A35" s="152" t="s">
        <v>10</v>
      </c>
      <c r="B35" s="146" t="s">
        <v>11</v>
      </c>
      <c r="C35" s="119" t="s">
        <v>36</v>
      </c>
      <c r="D35" s="16"/>
      <c r="E35" s="110">
        <v>100</v>
      </c>
      <c r="F35" s="90">
        <v>2</v>
      </c>
      <c r="G35" s="101">
        <v>1.38888888888889E-3</v>
      </c>
      <c r="H35" s="82">
        <f>E35*F35</f>
        <v>200</v>
      </c>
      <c r="I35" s="76">
        <f>(F35*G35)+O35</f>
        <v>0.81874999999999976</v>
      </c>
      <c r="J35" s="110">
        <v>50</v>
      </c>
      <c r="K35" s="90">
        <v>4</v>
      </c>
      <c r="L35" s="101">
        <v>6.9444444444444404E-4</v>
      </c>
      <c r="M35" s="82">
        <f>J35*K35</f>
        <v>200</v>
      </c>
      <c r="N35" s="76">
        <f>(K35*L35)+O35</f>
        <v>0.81874999999999976</v>
      </c>
      <c r="O35" s="36">
        <v>0.81597222222222199</v>
      </c>
    </row>
    <row r="36" spans="1:15" ht="24.95" customHeight="1" x14ac:dyDescent="0.15">
      <c r="A36" s="129"/>
      <c r="B36" s="147"/>
      <c r="C36" s="120"/>
      <c r="D36" s="28" t="s">
        <v>24</v>
      </c>
      <c r="E36" s="111"/>
      <c r="F36" s="94"/>
      <c r="G36" s="102"/>
      <c r="H36" s="83"/>
      <c r="I36" s="77"/>
      <c r="J36" s="111"/>
      <c r="K36" s="94"/>
      <c r="L36" s="102"/>
      <c r="M36" s="83"/>
      <c r="N36" s="77"/>
    </row>
    <row r="37" spans="1:15" ht="24.95" customHeight="1" x14ac:dyDescent="0.15">
      <c r="A37" s="129"/>
      <c r="B37" s="146" t="s">
        <v>11</v>
      </c>
      <c r="C37" s="119" t="s">
        <v>37</v>
      </c>
      <c r="D37" s="16"/>
      <c r="E37" s="110">
        <v>100</v>
      </c>
      <c r="F37" s="90">
        <v>4</v>
      </c>
      <c r="G37" s="101">
        <v>1.21527777777778E-3</v>
      </c>
      <c r="H37" s="85">
        <f>E37*F37+H35</f>
        <v>600</v>
      </c>
      <c r="I37" s="76">
        <f>(F37*G37)+I35</f>
        <v>0.82361111111111085</v>
      </c>
      <c r="J37" s="110">
        <v>50</v>
      </c>
      <c r="K37" s="90">
        <v>8</v>
      </c>
      <c r="L37" s="101">
        <v>6.3657407407407402E-4</v>
      </c>
      <c r="M37" s="85">
        <f>J37*K37+M35</f>
        <v>600</v>
      </c>
      <c r="N37" s="76">
        <f t="shared" ref="N37:N39" si="7">(K37*L37)+N35</f>
        <v>0.82384259259259229</v>
      </c>
    </row>
    <row r="38" spans="1:15" ht="24.95" customHeight="1" x14ac:dyDescent="0.15">
      <c r="A38" s="129"/>
      <c r="B38" s="147"/>
      <c r="C38" s="120"/>
      <c r="D38" s="28" t="s">
        <v>25</v>
      </c>
      <c r="E38" s="111"/>
      <c r="F38" s="94"/>
      <c r="G38" s="102"/>
      <c r="H38" s="83"/>
      <c r="I38" s="77"/>
      <c r="J38" s="111"/>
      <c r="K38" s="94"/>
      <c r="L38" s="102"/>
      <c r="M38" s="83"/>
      <c r="N38" s="77"/>
    </row>
    <row r="39" spans="1:15" ht="24.95" customHeight="1" x14ac:dyDescent="0.15">
      <c r="A39" s="153"/>
      <c r="B39" s="61"/>
      <c r="C39" s="27" t="s">
        <v>12</v>
      </c>
      <c r="D39" s="17"/>
      <c r="E39" s="18">
        <v>0</v>
      </c>
      <c r="F39" s="19">
        <v>1</v>
      </c>
      <c r="G39" s="20">
        <v>6.9444444444444404E-4</v>
      </c>
      <c r="H39" s="37"/>
      <c r="I39" s="42">
        <f>(F39*G39)+I37</f>
        <v>0.82430555555555529</v>
      </c>
      <c r="J39" s="18">
        <v>0</v>
      </c>
      <c r="K39" s="19">
        <v>1</v>
      </c>
      <c r="L39" s="20">
        <v>6.9444444444444404E-4</v>
      </c>
      <c r="M39" s="37"/>
      <c r="N39" s="42">
        <f t="shared" si="7"/>
        <v>0.82453703703703674</v>
      </c>
    </row>
    <row r="40" spans="1:15" ht="24.95" customHeight="1" x14ac:dyDescent="0.15">
      <c r="A40" s="129" t="s">
        <v>26</v>
      </c>
      <c r="B40" s="148" t="s">
        <v>14</v>
      </c>
      <c r="C40" s="118" t="s">
        <v>27</v>
      </c>
      <c r="D40" s="23" t="s">
        <v>28</v>
      </c>
      <c r="E40" s="110">
        <v>100</v>
      </c>
      <c r="F40" s="90">
        <v>2</v>
      </c>
      <c r="G40" s="101">
        <v>2.0833333333333298E-3</v>
      </c>
      <c r="H40" s="85">
        <f>E40*F40+H39</f>
        <v>200</v>
      </c>
      <c r="I40" s="76">
        <f>(F40*G40)+I39</f>
        <v>0.82847222222222194</v>
      </c>
      <c r="J40" s="110">
        <v>50</v>
      </c>
      <c r="K40" s="90">
        <v>4</v>
      </c>
      <c r="L40" s="101">
        <v>1.0416666666666699E-3</v>
      </c>
      <c r="M40" s="85">
        <f>J40*K40+M38</f>
        <v>200</v>
      </c>
      <c r="N40" s="76">
        <f>(K40*L40)+N39</f>
        <v>0.82870370370370339</v>
      </c>
    </row>
    <row r="41" spans="1:15" ht="24.95" customHeight="1" x14ac:dyDescent="0.15">
      <c r="A41" s="129"/>
      <c r="B41" s="148"/>
      <c r="C41" s="118"/>
      <c r="D41" s="23" t="s">
        <v>29</v>
      </c>
      <c r="E41" s="115"/>
      <c r="F41" s="91"/>
      <c r="G41" s="104"/>
      <c r="H41" s="85"/>
      <c r="I41" s="89"/>
      <c r="J41" s="115"/>
      <c r="K41" s="91"/>
      <c r="L41" s="104"/>
      <c r="M41" s="85"/>
      <c r="N41" s="89"/>
    </row>
    <row r="42" spans="1:15" ht="24.95" customHeight="1" x14ac:dyDescent="0.15">
      <c r="A42" s="129"/>
      <c r="B42" s="60"/>
      <c r="C42" s="53" t="s">
        <v>12</v>
      </c>
      <c r="D42" s="54"/>
      <c r="E42" s="55">
        <v>0</v>
      </c>
      <c r="F42" s="56">
        <v>1</v>
      </c>
      <c r="G42" s="57">
        <v>1.38888888888889E-3</v>
      </c>
      <c r="H42" s="58"/>
      <c r="I42" s="59">
        <f t="shared" ref="I42:I45" si="8">(F42*G42)+I40</f>
        <v>0.82986111111111083</v>
      </c>
      <c r="J42" s="55">
        <v>0</v>
      </c>
      <c r="K42" s="56">
        <v>1</v>
      </c>
      <c r="L42" s="57">
        <v>1.1574074074074099E-3</v>
      </c>
      <c r="M42" s="58"/>
      <c r="N42" s="59">
        <f t="shared" ref="N42:N45" si="9">(K42*L42)+N40</f>
        <v>0.82986111111111083</v>
      </c>
    </row>
    <row r="43" spans="1:15" ht="24.95" customHeight="1" x14ac:dyDescent="0.15">
      <c r="A43" s="130" t="s">
        <v>13</v>
      </c>
      <c r="B43" s="149" t="s">
        <v>14</v>
      </c>
      <c r="C43" s="119" t="s">
        <v>58</v>
      </c>
      <c r="D43" s="31"/>
      <c r="E43" s="108">
        <v>50</v>
      </c>
      <c r="F43" s="92">
        <v>8</v>
      </c>
      <c r="G43" s="99">
        <v>8.6805555555555605E-4</v>
      </c>
      <c r="H43" s="37">
        <f t="shared" ref="H43:H47" si="10">E43*F43</f>
        <v>400</v>
      </c>
      <c r="I43" s="74">
        <f>(F43*G43)+I42</f>
        <v>0.83680555555555525</v>
      </c>
      <c r="J43" s="108">
        <v>50</v>
      </c>
      <c r="K43" s="92">
        <v>6</v>
      </c>
      <c r="L43" s="99">
        <v>1.1574074074074099E-3</v>
      </c>
      <c r="M43" s="37">
        <f t="shared" ref="M43:M47" si="11">J43*K43</f>
        <v>300</v>
      </c>
      <c r="N43" s="74">
        <f>(K43*L43)+N42</f>
        <v>0.83680555555555525</v>
      </c>
    </row>
    <row r="44" spans="1:15" ht="24.95" customHeight="1" x14ac:dyDescent="0.15">
      <c r="A44" s="131"/>
      <c r="B44" s="150"/>
      <c r="C44" s="120"/>
      <c r="D44" s="44" t="s">
        <v>49</v>
      </c>
      <c r="E44" s="109"/>
      <c r="F44" s="93"/>
      <c r="G44" s="100"/>
      <c r="H44" s="37"/>
      <c r="I44" s="75"/>
      <c r="J44" s="109"/>
      <c r="K44" s="93"/>
      <c r="L44" s="100"/>
      <c r="M44" s="37"/>
      <c r="N44" s="75"/>
    </row>
    <row r="45" spans="1:15" ht="24.95" customHeight="1" x14ac:dyDescent="0.15">
      <c r="A45" s="130" t="s">
        <v>30</v>
      </c>
      <c r="B45" s="149" t="s">
        <v>17</v>
      </c>
      <c r="C45" s="119" t="s">
        <v>50</v>
      </c>
      <c r="D45" s="66" t="s">
        <v>51</v>
      </c>
      <c r="E45" s="108">
        <v>50</v>
      </c>
      <c r="F45" s="92">
        <v>4</v>
      </c>
      <c r="G45" s="99">
        <v>1.0416666666666699E-3</v>
      </c>
      <c r="H45" s="43">
        <f t="shared" si="10"/>
        <v>200</v>
      </c>
      <c r="I45" s="88">
        <f t="shared" si="8"/>
        <v>0.8409722222222219</v>
      </c>
      <c r="J45" s="108">
        <v>50</v>
      </c>
      <c r="K45" s="92">
        <v>4</v>
      </c>
      <c r="L45" s="99">
        <v>1.0416666666666699E-3</v>
      </c>
      <c r="M45" s="43">
        <f t="shared" si="11"/>
        <v>200</v>
      </c>
      <c r="N45" s="88">
        <f t="shared" si="9"/>
        <v>0.8409722222222219</v>
      </c>
    </row>
    <row r="46" spans="1:15" ht="24.95" customHeight="1" x14ac:dyDescent="0.15">
      <c r="A46" s="131"/>
      <c r="B46" s="150"/>
      <c r="C46" s="120"/>
      <c r="D46" s="67" t="s">
        <v>52</v>
      </c>
      <c r="E46" s="109"/>
      <c r="F46" s="93"/>
      <c r="G46" s="100"/>
      <c r="H46" s="43"/>
      <c r="I46" s="87"/>
      <c r="J46" s="109"/>
      <c r="K46" s="93"/>
      <c r="L46" s="100"/>
      <c r="M46" s="43"/>
      <c r="N46" s="87"/>
    </row>
    <row r="47" spans="1:15" ht="24.95" customHeight="1" x14ac:dyDescent="0.15">
      <c r="A47" s="176" t="s">
        <v>31</v>
      </c>
      <c r="B47" s="177" t="s">
        <v>19</v>
      </c>
      <c r="C47" s="178" t="s">
        <v>54</v>
      </c>
      <c r="D47" s="179" t="s">
        <v>53</v>
      </c>
      <c r="E47" s="180">
        <v>50</v>
      </c>
      <c r="F47" s="181">
        <v>8</v>
      </c>
      <c r="G47" s="182">
        <v>8.6805555555555605E-4</v>
      </c>
      <c r="H47" s="183">
        <f t="shared" si="10"/>
        <v>400</v>
      </c>
      <c r="I47" s="184">
        <f>(F47*G47)+I45</f>
        <v>0.84791666666666632</v>
      </c>
      <c r="J47" s="180">
        <v>50</v>
      </c>
      <c r="K47" s="181">
        <v>8</v>
      </c>
      <c r="L47" s="182">
        <v>8.6805555555555605E-4</v>
      </c>
      <c r="M47" s="183">
        <f t="shared" si="11"/>
        <v>400</v>
      </c>
      <c r="N47" s="184">
        <f>(K47*L47)+N45</f>
        <v>0.84791666666666632</v>
      </c>
    </row>
    <row r="48" spans="1:15" ht="24.95" customHeight="1" x14ac:dyDescent="0.15">
      <c r="A48" s="185"/>
      <c r="B48" s="186"/>
      <c r="C48" s="187"/>
      <c r="D48" s="188" t="s">
        <v>55</v>
      </c>
      <c r="E48" s="189"/>
      <c r="F48" s="190"/>
      <c r="G48" s="191"/>
      <c r="H48" s="183"/>
      <c r="I48" s="192"/>
      <c r="J48" s="189"/>
      <c r="K48" s="190"/>
      <c r="L48" s="191"/>
      <c r="M48" s="183"/>
      <c r="N48" s="192"/>
    </row>
    <row r="49" spans="1:14" ht="24.95" customHeight="1" x14ac:dyDescent="0.15">
      <c r="A49" s="132" t="s">
        <v>32</v>
      </c>
      <c r="B49" s="151"/>
      <c r="C49" s="121" t="s">
        <v>33</v>
      </c>
      <c r="D49" s="16"/>
      <c r="E49" s="116">
        <v>50</v>
      </c>
      <c r="F49" s="95">
        <v>4</v>
      </c>
      <c r="G49" s="97">
        <v>8.6805555555555605E-4</v>
      </c>
      <c r="H49" s="39">
        <f>E49*F49</f>
        <v>200</v>
      </c>
      <c r="I49" s="74">
        <f>(F49*G49)+I47</f>
        <v>0.85138888888888853</v>
      </c>
      <c r="J49" s="116">
        <v>50</v>
      </c>
      <c r="K49" s="95">
        <v>4</v>
      </c>
      <c r="L49" s="97">
        <v>8.6805555555555551E-4</v>
      </c>
      <c r="M49" s="39">
        <f>J49*K49</f>
        <v>200</v>
      </c>
      <c r="N49" s="74">
        <f>(K49*L49)+N47</f>
        <v>0.85138888888888853</v>
      </c>
    </row>
    <row r="50" spans="1:14" ht="24.95" customHeight="1" x14ac:dyDescent="0.15">
      <c r="A50" s="132"/>
      <c r="B50" s="151"/>
      <c r="C50" s="121"/>
      <c r="D50" s="28" t="s">
        <v>34</v>
      </c>
      <c r="E50" s="117"/>
      <c r="F50" s="96"/>
      <c r="G50" s="98"/>
      <c r="H50" s="39"/>
      <c r="I50" s="75"/>
      <c r="J50" s="117"/>
      <c r="K50" s="96"/>
      <c r="L50" s="98"/>
      <c r="M50" s="39"/>
      <c r="N50" s="75"/>
    </row>
    <row r="51" spans="1:14" ht="20.100000000000001" customHeight="1" x14ac:dyDescent="0.15">
      <c r="A51" s="4"/>
      <c r="B51" s="4"/>
      <c r="C51" s="4"/>
      <c r="D51" s="4"/>
      <c r="E51" s="167">
        <f>SUM(H35:H49)</f>
        <v>2200</v>
      </c>
      <c r="F51" s="167"/>
      <c r="G51" s="29"/>
      <c r="H51" s="40"/>
      <c r="I51" s="41"/>
      <c r="J51" s="167">
        <f>SUM(M35:M50)</f>
        <v>2100</v>
      </c>
      <c r="K51" s="167"/>
      <c r="N51" s="41"/>
    </row>
  </sheetData>
  <mergeCells count="191">
    <mergeCell ref="R21:S21"/>
    <mergeCell ref="E25:F25"/>
    <mergeCell ref="J25:K25"/>
    <mergeCell ref="E34:I34"/>
    <mergeCell ref="E51:F51"/>
    <mergeCell ref="J51:K51"/>
    <mergeCell ref="E8:E9"/>
    <mergeCell ref="E10:E11"/>
    <mergeCell ref="E13:E14"/>
    <mergeCell ref="E17:E18"/>
    <mergeCell ref="E19:E20"/>
    <mergeCell ref="E21:E22"/>
    <mergeCell ref="E23:E24"/>
    <mergeCell ref="E35:E36"/>
    <mergeCell ref="E37:E38"/>
    <mergeCell ref="E40:E41"/>
    <mergeCell ref="E43:E44"/>
    <mergeCell ref="E45:E46"/>
    <mergeCell ref="E47:E48"/>
    <mergeCell ref="E49:E50"/>
    <mergeCell ref="A13:A14"/>
    <mergeCell ref="A17:A18"/>
    <mergeCell ref="A19:A20"/>
    <mergeCell ref="A21:A22"/>
    <mergeCell ref="A23:A24"/>
    <mergeCell ref="A33:A34"/>
    <mergeCell ref="A35:A39"/>
    <mergeCell ref="D1:K1"/>
    <mergeCell ref="E7:I7"/>
    <mergeCell ref="J7:N7"/>
    <mergeCell ref="A40:A42"/>
    <mergeCell ref="A43:A44"/>
    <mergeCell ref="A45:A46"/>
    <mergeCell ref="A47:A48"/>
    <mergeCell ref="A49:A50"/>
    <mergeCell ref="B6:B7"/>
    <mergeCell ref="B8:B9"/>
    <mergeCell ref="B10:B11"/>
    <mergeCell ref="B13:B14"/>
    <mergeCell ref="B17:B18"/>
    <mergeCell ref="B19:B20"/>
    <mergeCell ref="B21:B22"/>
    <mergeCell ref="B23:B24"/>
    <mergeCell ref="B33:B34"/>
    <mergeCell ref="B35:B36"/>
    <mergeCell ref="B37:B38"/>
    <mergeCell ref="B40:B41"/>
    <mergeCell ref="B43:B44"/>
    <mergeCell ref="B45:B46"/>
    <mergeCell ref="B47:B48"/>
    <mergeCell ref="B49:B50"/>
    <mergeCell ref="A15:A16"/>
    <mergeCell ref="A8:A12"/>
    <mergeCell ref="A6:A7"/>
    <mergeCell ref="D19:D20"/>
    <mergeCell ref="C6:C7"/>
    <mergeCell ref="C8:C9"/>
    <mergeCell ref="C10:C11"/>
    <mergeCell ref="C13:C14"/>
    <mergeCell ref="C19:C20"/>
    <mergeCell ref="C21:C22"/>
    <mergeCell ref="C33:C34"/>
    <mergeCell ref="C35:C36"/>
    <mergeCell ref="F21:F22"/>
    <mergeCell ref="F23:F24"/>
    <mergeCell ref="F35:F36"/>
    <mergeCell ref="F37:F38"/>
    <mergeCell ref="C40:C41"/>
    <mergeCell ref="C43:C44"/>
    <mergeCell ref="C45:C46"/>
    <mergeCell ref="C47:C48"/>
    <mergeCell ref="C49:C50"/>
    <mergeCell ref="C37:C38"/>
    <mergeCell ref="F40:F41"/>
    <mergeCell ref="F43:F44"/>
    <mergeCell ref="F45:F46"/>
    <mergeCell ref="F47:F48"/>
    <mergeCell ref="F49:F50"/>
    <mergeCell ref="G8:G9"/>
    <mergeCell ref="G10:G11"/>
    <mergeCell ref="G13:G14"/>
    <mergeCell ref="G17:G18"/>
    <mergeCell ref="G19:G20"/>
    <mergeCell ref="G21:G22"/>
    <mergeCell ref="G23:G24"/>
    <mergeCell ref="G35:G36"/>
    <mergeCell ref="G37:G38"/>
    <mergeCell ref="G40:G41"/>
    <mergeCell ref="G43:G44"/>
    <mergeCell ref="G45:G46"/>
    <mergeCell ref="G47:G48"/>
    <mergeCell ref="G49:G50"/>
    <mergeCell ref="F8:F9"/>
    <mergeCell ref="F10:F11"/>
    <mergeCell ref="F13:F14"/>
    <mergeCell ref="F17:F18"/>
    <mergeCell ref="F19:F20"/>
    <mergeCell ref="H35:H36"/>
    <mergeCell ref="H37:H38"/>
    <mergeCell ref="H40:H41"/>
    <mergeCell ref="I8:I9"/>
    <mergeCell ref="I10:I11"/>
    <mergeCell ref="I13:I14"/>
    <mergeCell ref="I17:I18"/>
    <mergeCell ref="I19:I20"/>
    <mergeCell ref="I21:I22"/>
    <mergeCell ref="I23:I24"/>
    <mergeCell ref="I35:I36"/>
    <mergeCell ref="I37:I38"/>
    <mergeCell ref="I40:I41"/>
    <mergeCell ref="K21:K22"/>
    <mergeCell ref="K23:K24"/>
    <mergeCell ref="K35:K36"/>
    <mergeCell ref="K37:K38"/>
    <mergeCell ref="I43:I44"/>
    <mergeCell ref="I45:I46"/>
    <mergeCell ref="I47:I48"/>
    <mergeCell ref="I49:I50"/>
    <mergeCell ref="J8:J9"/>
    <mergeCell ref="J10:J11"/>
    <mergeCell ref="J13:J14"/>
    <mergeCell ref="J17:J18"/>
    <mergeCell ref="J19:J20"/>
    <mergeCell ref="J21:J22"/>
    <mergeCell ref="J23:J24"/>
    <mergeCell ref="J35:J36"/>
    <mergeCell ref="J37:J38"/>
    <mergeCell ref="J40:J41"/>
    <mergeCell ref="J43:J44"/>
    <mergeCell ref="J45:J46"/>
    <mergeCell ref="J47:J48"/>
    <mergeCell ref="J49:J50"/>
    <mergeCell ref="K40:K41"/>
    <mergeCell ref="K43:K44"/>
    <mergeCell ref="K45:K46"/>
    <mergeCell ref="K47:K48"/>
    <mergeCell ref="K49:K50"/>
    <mergeCell ref="L8:L9"/>
    <mergeCell ref="L10:L11"/>
    <mergeCell ref="L13:L14"/>
    <mergeCell ref="L17:L18"/>
    <mergeCell ref="L19:L20"/>
    <mergeCell ref="L21:L22"/>
    <mergeCell ref="L23:L24"/>
    <mergeCell ref="L35:L36"/>
    <mergeCell ref="L37:L38"/>
    <mergeCell ref="L40:L41"/>
    <mergeCell ref="L43:L44"/>
    <mergeCell ref="L45:L46"/>
    <mergeCell ref="L47:L48"/>
    <mergeCell ref="L49:L50"/>
    <mergeCell ref="K8:K9"/>
    <mergeCell ref="K10:K11"/>
    <mergeCell ref="K13:K14"/>
    <mergeCell ref="K17:K18"/>
    <mergeCell ref="K19:K20"/>
    <mergeCell ref="M35:M36"/>
    <mergeCell ref="M37:M38"/>
    <mergeCell ref="M40:M41"/>
    <mergeCell ref="N8:N9"/>
    <mergeCell ref="N10:N11"/>
    <mergeCell ref="N13:N14"/>
    <mergeCell ref="N17:N18"/>
    <mergeCell ref="N19:N20"/>
    <mergeCell ref="N21:N22"/>
    <mergeCell ref="N23:N24"/>
    <mergeCell ref="N35:N36"/>
    <mergeCell ref="N37:N38"/>
    <mergeCell ref="N40:N41"/>
    <mergeCell ref="B5:D5"/>
    <mergeCell ref="C23:C24"/>
    <mergeCell ref="B32:D32"/>
    <mergeCell ref="J34:N34"/>
    <mergeCell ref="N43:N44"/>
    <mergeCell ref="N45:N46"/>
    <mergeCell ref="N47:N48"/>
    <mergeCell ref="N49:N50"/>
    <mergeCell ref="H8:H9"/>
    <mergeCell ref="H10:H11"/>
    <mergeCell ref="H13:H14"/>
    <mergeCell ref="H17:H18"/>
    <mergeCell ref="H19:H20"/>
    <mergeCell ref="H21:H22"/>
    <mergeCell ref="H23:H24"/>
    <mergeCell ref="M8:M9"/>
    <mergeCell ref="M10:M11"/>
    <mergeCell ref="M13:M14"/>
    <mergeCell ref="M17:M18"/>
    <mergeCell ref="M19:M20"/>
    <mergeCell ref="M21:M22"/>
    <mergeCell ref="M23:M24"/>
  </mergeCells>
  <phoneticPr fontId="7"/>
  <pageMargins left="0.25" right="0.25" top="0.75" bottom="0.75" header="0.3" footer="0.3"/>
  <pageSetup paperSize="9" scale="8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　和弘</dc:creator>
  <cp:lastModifiedBy> </cp:lastModifiedBy>
  <cp:lastPrinted>2017-01-12T00:47:27Z</cp:lastPrinted>
  <dcterms:created xsi:type="dcterms:W3CDTF">2006-09-16T00:00:00Z</dcterms:created>
  <dcterms:modified xsi:type="dcterms:W3CDTF">2017-01-12T00:56:20Z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