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5" yWindow="4110" windowWidth="7680" windowHeight="4065" tabRatio="849"/>
  </bookViews>
  <sheets>
    <sheet name="28.3.31-A" sheetId="22" r:id="rId1"/>
    <sheet name="28.3.31-Ｂ" sheetId="23" r:id="rId2"/>
  </sheets>
  <definedNames>
    <definedName name="_xlnm.Print_Area" localSheetId="0">'28.3.31-A'!$A$1:$P$12</definedName>
    <definedName name="_xlnm.Print_Area" localSheetId="1">'28.3.31-Ｂ'!$A$1:$Q$14</definedName>
  </definedNames>
  <calcPr calcId="145621"/>
</workbook>
</file>

<file path=xl/calcChain.xml><?xml version="1.0" encoding="utf-8"?>
<calcChain xmlns="http://schemas.openxmlformats.org/spreadsheetml/2006/main">
  <c r="K12" i="23" l="1"/>
  <c r="Q8" i="23"/>
  <c r="Q9" i="23"/>
  <c r="Q11" i="23"/>
  <c r="P8" i="23"/>
  <c r="P9" i="23"/>
  <c r="P11" i="23"/>
  <c r="K10" i="23"/>
  <c r="Q10" i="23"/>
  <c r="P10" i="23"/>
  <c r="J10" i="23"/>
  <c r="K9" i="23"/>
  <c r="J9" i="23"/>
  <c r="O8" i="22"/>
  <c r="N8" i="22"/>
  <c r="J8" i="22"/>
  <c r="I8" i="22"/>
  <c r="B1" i="23" l="1"/>
  <c r="I9" i="22" l="1"/>
  <c r="J9" i="22"/>
  <c r="N9" i="22"/>
  <c r="O9" i="22"/>
  <c r="J13" i="23" l="1"/>
  <c r="J12" i="23"/>
  <c r="K7" i="23" l="1"/>
  <c r="K8" i="23"/>
  <c r="K11" i="23"/>
  <c r="K13" i="23"/>
  <c r="K6" i="23"/>
  <c r="O7" i="22" l="1"/>
  <c r="N7" i="22"/>
  <c r="J7" i="22"/>
  <c r="I7" i="22"/>
  <c r="J8" i="23" l="1"/>
  <c r="J11" i="23"/>
  <c r="J7" i="23"/>
  <c r="J6" i="23"/>
  <c r="F14" i="23" l="1"/>
  <c r="K14" i="23"/>
  <c r="O6" i="22" l="1"/>
  <c r="N6" i="22"/>
  <c r="J6" i="22"/>
  <c r="S10" i="22" s="1"/>
  <c r="I6" i="22"/>
  <c r="J5" i="22" l="1"/>
  <c r="O11" i="22" l="1"/>
  <c r="N11" i="22"/>
  <c r="J11" i="22"/>
  <c r="I11" i="22"/>
  <c r="O10" i="22"/>
  <c r="N10" i="22"/>
  <c r="J10" i="22"/>
  <c r="I10" i="22"/>
  <c r="O5" i="22"/>
  <c r="N5" i="22"/>
  <c r="I5" i="22"/>
  <c r="J12" i="22" l="1"/>
  <c r="O12" i="22"/>
  <c r="K12" i="22"/>
  <c r="F12" i="22"/>
</calcChain>
</file>

<file path=xl/sharedStrings.xml><?xml version="1.0" encoding="utf-8"?>
<sst xmlns="http://schemas.openxmlformats.org/spreadsheetml/2006/main" count="80" uniqueCount="52">
  <si>
    <t>距離</t>
    <rPh sb="0" eb="2">
      <t>キョリ</t>
    </rPh>
    <phoneticPr fontId="1"/>
  </si>
  <si>
    <t>本数</t>
    <rPh sb="0" eb="2">
      <t>ホンスウ</t>
    </rPh>
    <phoneticPr fontId="1"/>
  </si>
  <si>
    <t>方法･ポイント</t>
    <rPh sb="0" eb="2">
      <t>ホウホウ</t>
    </rPh>
    <phoneticPr fontId="1"/>
  </si>
  <si>
    <t>目的</t>
    <rPh sb="0" eb="2">
      <t>モクテキ</t>
    </rPh>
    <phoneticPr fontId="1"/>
  </si>
  <si>
    <t>練習会メニュー</t>
    <rPh sb="0" eb="2">
      <t>レンシュウ</t>
    </rPh>
    <rPh sb="2" eb="3">
      <t>カイ</t>
    </rPh>
    <phoneticPr fontId="1"/>
  </si>
  <si>
    <t>サイクル</t>
    <phoneticPr fontId="1"/>
  </si>
  <si>
    <t>ウォーム
アップ</t>
    <phoneticPr fontId="1"/>
  </si>
  <si>
    <t>スイム</t>
    <phoneticPr fontId="1"/>
  </si>
  <si>
    <t>ソフトコース</t>
    <phoneticPr fontId="1"/>
  </si>
  <si>
    <t>選手コース</t>
    <rPh sb="0" eb="2">
      <t>センシュ</t>
    </rPh>
    <phoneticPr fontId="1"/>
  </si>
  <si>
    <t>種目</t>
    <rPh sb="0" eb="2">
      <t>シュモク</t>
    </rPh>
    <phoneticPr fontId="1"/>
  </si>
  <si>
    <t>クールダウン</t>
    <phoneticPr fontId="1"/>
  </si>
  <si>
    <t>好きな種目</t>
    <rPh sb="0" eb="1">
      <t>ス</t>
    </rPh>
    <rPh sb="3" eb="5">
      <t>シュモク</t>
    </rPh>
    <phoneticPr fontId="1"/>
  </si>
  <si>
    <t>１８：３０～１９：３０</t>
    <phoneticPr fontId="1"/>
  </si>
  <si>
    <t>プル</t>
    <phoneticPr fontId="1"/>
  </si>
  <si>
    <t>サイクル</t>
    <phoneticPr fontId="1"/>
  </si>
  <si>
    <t>Ａコース</t>
    <phoneticPr fontId="1"/>
  </si>
  <si>
    <t>ウォーム
アップ</t>
    <phoneticPr fontId="1"/>
  </si>
  <si>
    <t>スイム</t>
    <phoneticPr fontId="1"/>
  </si>
  <si>
    <t>クールダウン</t>
    <phoneticPr fontId="1"/>
  </si>
  <si>
    <t>キック</t>
    <phoneticPr fontId="1"/>
  </si>
  <si>
    <t>ＩＭ</t>
    <phoneticPr fontId="1"/>
  </si>
  <si>
    <t>強度</t>
    <rPh sb="0" eb="2">
      <t>キョウド</t>
    </rPh>
    <phoneticPr fontId="1"/>
  </si>
  <si>
    <t>A1</t>
    <phoneticPr fontId="1"/>
  </si>
  <si>
    <t>EN2</t>
    <phoneticPr fontId="1"/>
  </si>
  <si>
    <t>IM</t>
    <phoneticPr fontId="1"/>
  </si>
  <si>
    <t>セット</t>
    <phoneticPr fontId="1"/>
  </si>
  <si>
    <t>EN1</t>
    <phoneticPr fontId="1"/>
  </si>
  <si>
    <t>キック</t>
    <phoneticPr fontId="1"/>
  </si>
  <si>
    <t>テーマ</t>
    <phoneticPr fontId="1"/>
  </si>
  <si>
    <t>EN2</t>
    <phoneticPr fontId="1"/>
  </si>
  <si>
    <t>メドレーの順番で1本ずつ　2セット</t>
    <rPh sb="5" eb="7">
      <t>ジュンバン</t>
    </rPh>
    <rPh sb="9" eb="10">
      <t>ポン</t>
    </rPh>
    <phoneticPr fontId="1"/>
  </si>
  <si>
    <t>メインまでの時間</t>
    <rPh sb="6" eb="8">
      <t>ジカン</t>
    </rPh>
    <phoneticPr fontId="1"/>
  </si>
  <si>
    <t>苦手種目の強化！！</t>
    <rPh sb="0" eb="2">
      <t>ニガテ</t>
    </rPh>
    <rPh sb="2" eb="4">
      <t>シュモク</t>
    </rPh>
    <rPh sb="5" eb="7">
      <t>キョウカ</t>
    </rPh>
    <phoneticPr fontId="1"/>
  </si>
  <si>
    <t>Intime</t>
    <phoneticPr fontId="1"/>
  </si>
  <si>
    <t>Fr</t>
    <phoneticPr fontId="1"/>
  </si>
  <si>
    <t>S1</t>
    <phoneticPr fontId="1"/>
  </si>
  <si>
    <t>Ｂコース</t>
    <phoneticPr fontId="1"/>
  </si>
  <si>
    <t>１９：３０～２０：３０</t>
    <phoneticPr fontId="1"/>
  </si>
  <si>
    <t>H－E
※Hardの距離が1本ずつ伸びます
1本目25ｍ、2本目37.5ｍ、3本目50ｍを2セット</t>
    <rPh sb="10" eb="12">
      <t>キョリ</t>
    </rPh>
    <rPh sb="14" eb="15">
      <t>ホン</t>
    </rPh>
    <rPh sb="17" eb="18">
      <t>ノ</t>
    </rPh>
    <rPh sb="23" eb="24">
      <t>ホン</t>
    </rPh>
    <rPh sb="24" eb="25">
      <t>メ</t>
    </rPh>
    <rPh sb="30" eb="31">
      <t>ボン</t>
    </rPh>
    <rPh sb="31" eb="32">
      <t>メ</t>
    </rPh>
    <rPh sb="39" eb="40">
      <t>ホン</t>
    </rPh>
    <rPh sb="40" eb="41">
      <t>メ</t>
    </rPh>
    <phoneticPr fontId="1"/>
  </si>
  <si>
    <t>呼吸制限
（1：4かきに1回、2：6かきに１回、3、4：8かきに１回）</t>
    <rPh sb="0" eb="2">
      <t>コキュウ</t>
    </rPh>
    <rPh sb="2" eb="4">
      <t>セイゲン</t>
    </rPh>
    <rPh sb="13" eb="14">
      <t>カイ</t>
    </rPh>
    <rPh sb="22" eb="23">
      <t>カイ</t>
    </rPh>
    <rPh sb="33" eb="34">
      <t>カイ</t>
    </rPh>
    <phoneticPr fontId="1"/>
  </si>
  <si>
    <t>ＤＥＳ2本ずつ
※DES：本数ごとにタイムを上げていく</t>
    <rPh sb="13" eb="15">
      <t>ホンスウ</t>
    </rPh>
    <rPh sb="22" eb="23">
      <t>ア</t>
    </rPh>
    <phoneticPr fontId="1"/>
  </si>
  <si>
    <t>Intime</t>
    <phoneticPr fontId="1"/>
  </si>
  <si>
    <t>IM、S1</t>
    <phoneticPr fontId="1"/>
  </si>
  <si>
    <t>2H－1E－1H</t>
    <phoneticPr fontId="1"/>
  </si>
  <si>
    <t>AN2</t>
    <phoneticPr fontId="1"/>
  </si>
  <si>
    <t>キック&amp;スイム</t>
    <phoneticPr fontId="1"/>
  </si>
  <si>
    <t>Haｒｄキック－フォーミングスイム　25ｍずつ</t>
    <phoneticPr fontId="1"/>
  </si>
  <si>
    <t>スイム</t>
    <phoneticPr fontId="1"/>
  </si>
  <si>
    <t>Intime</t>
    <phoneticPr fontId="1"/>
  </si>
  <si>
    <t>Intime
1：IM、2：S1
※BのIMはFr以外の３種目</t>
    <phoneticPr fontId="1"/>
  </si>
  <si>
    <t>Intime
1：IM、2：S1　
※BのIMはFr以外の３種目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</si>
</sst>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_);[Red]\(0\)"/>
    <numFmt numFmtId="177" formatCode="[$-411]ge\.m\.d;@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4"/>
      <color indexed="9"/>
      <name val="ＭＳ Ｐゴシック"/>
      <family val="3"/>
      <charset val="128"/>
    </font>
    <font>
      <b/>
      <sz val="28"/>
      <name val="ＭＳ Ｐゴシック"/>
      <family val="3"/>
      <charset val="128"/>
    </font>
    <font>
      <sz val="1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2" fillId="0" borderId="0" xfId="0" applyFont="1" applyBorder="1" applyAlignment="1">
      <alignment horizontal="center" vertical="center" wrapText="1" shrinkToFit="1"/>
    </xf>
    <xf numFmtId="0" fontId="2" fillId="0" borderId="0" xfId="0" applyFont="1" applyBorder="1" applyAlignment="1">
      <alignment horizontal="center" vertical="center" shrinkToFit="1"/>
    </xf>
    <xf numFmtId="176" fontId="2" fillId="0" borderId="1" xfId="0" applyNumberFormat="1" applyFont="1" applyBorder="1" applyAlignment="1">
      <alignment horizontal="center" vertical="center" shrinkToFit="1"/>
    </xf>
    <xf numFmtId="21" fontId="2" fillId="0" borderId="2" xfId="0" applyNumberFormat="1" applyFont="1" applyBorder="1" applyAlignment="1">
      <alignment horizontal="center" vertical="center" shrinkToFit="1"/>
    </xf>
    <xf numFmtId="0" fontId="3" fillId="0" borderId="0" xfId="0" applyFont="1" applyBorder="1" applyAlignment="1">
      <alignment horizontal="left" vertical="center" wrapText="1" shrinkToFit="1"/>
    </xf>
    <xf numFmtId="0" fontId="3" fillId="0" borderId="0" xfId="0" applyFont="1" applyBorder="1" applyAlignment="1">
      <alignment horizontal="left" vertical="center" shrinkToFit="1"/>
    </xf>
    <xf numFmtId="176" fontId="2" fillId="0" borderId="4" xfId="0" applyNumberFormat="1" applyFont="1" applyBorder="1" applyAlignment="1">
      <alignment horizontal="center" vertical="center" shrinkToFit="1"/>
    </xf>
    <xf numFmtId="21" fontId="2" fillId="0" borderId="1" xfId="0" applyNumberFormat="1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176" fontId="2" fillId="0" borderId="1" xfId="0" applyNumberFormat="1" applyFont="1" applyBorder="1" applyAlignment="1">
      <alignment horizontal="center" vertical="center" wrapText="1" shrinkToFit="1"/>
    </xf>
    <xf numFmtId="21" fontId="2" fillId="0" borderId="1" xfId="0" applyNumberFormat="1" applyFont="1" applyBorder="1" applyAlignment="1">
      <alignment horizontal="center" vertical="center" wrapText="1" shrinkToFit="1"/>
    </xf>
    <xf numFmtId="0" fontId="2" fillId="0" borderId="0" xfId="0" applyFont="1" applyBorder="1" applyAlignment="1">
      <alignment horizontal="center" vertical="center"/>
    </xf>
    <xf numFmtId="46" fontId="2" fillId="0" borderId="0" xfId="0" applyNumberFormat="1" applyFont="1" applyBorder="1" applyAlignment="1">
      <alignment horizontal="center" vertical="center" shrinkToFit="1"/>
    </xf>
    <xf numFmtId="21" fontId="2" fillId="0" borderId="0" xfId="0" applyNumberFormat="1" applyFont="1" applyBorder="1" applyAlignment="1">
      <alignment horizontal="center" vertical="center" shrinkToFit="1"/>
    </xf>
    <xf numFmtId="0" fontId="4" fillId="0" borderId="0" xfId="0" applyFont="1" applyBorder="1" applyAlignment="1">
      <alignment horizontal="left" vertical="center"/>
    </xf>
    <xf numFmtId="0" fontId="4" fillId="0" borderId="4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left" vertical="center" wrapText="1" shrinkToFit="1"/>
    </xf>
    <xf numFmtId="0" fontId="4" fillId="0" borderId="0" xfId="0" applyFont="1" applyBorder="1" applyAlignment="1">
      <alignment horizontal="left" vertical="center" wrapText="1" shrinkToFit="1"/>
    </xf>
    <xf numFmtId="0" fontId="5" fillId="0" borderId="0" xfId="0" applyFont="1" applyBorder="1" applyAlignment="1">
      <alignment horizontal="center" vertical="center" wrapText="1" shrinkToFit="1"/>
    </xf>
    <xf numFmtId="56" fontId="5" fillId="0" borderId="0" xfId="0" applyNumberFormat="1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 wrapText="1" shrinkToFit="1"/>
    </xf>
    <xf numFmtId="0" fontId="5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left" vertical="center" wrapText="1" shrinkToFit="1"/>
    </xf>
    <xf numFmtId="0" fontId="4" fillId="0" borderId="7" xfId="0" applyFont="1" applyBorder="1" applyAlignment="1">
      <alignment horizontal="center" vertical="center" wrapText="1" shrinkToFit="1"/>
    </xf>
    <xf numFmtId="9" fontId="4" fillId="0" borderId="1" xfId="0" applyNumberFormat="1" applyFont="1" applyBorder="1" applyAlignment="1">
      <alignment horizontal="left" vertical="center" wrapText="1" shrinkToFit="1"/>
    </xf>
    <xf numFmtId="0" fontId="6" fillId="0" borderId="0" xfId="0" applyFont="1" applyBorder="1" applyAlignment="1">
      <alignment horizontal="center" vertical="center" wrapText="1" shrinkToFit="1"/>
    </xf>
    <xf numFmtId="0" fontId="6" fillId="0" borderId="0" xfId="0" applyFont="1" applyBorder="1" applyAlignment="1">
      <alignment horizontal="center" vertical="center" shrinkToFit="1"/>
    </xf>
    <xf numFmtId="176" fontId="2" fillId="0" borderId="4" xfId="0" applyNumberFormat="1" applyFont="1" applyBorder="1" applyAlignment="1">
      <alignment horizontal="center" vertical="center" wrapText="1" shrinkToFit="1"/>
    </xf>
    <xf numFmtId="0" fontId="5" fillId="0" borderId="2" xfId="0" applyFont="1" applyFill="1" applyBorder="1" applyAlignment="1">
      <alignment horizontal="left" vertical="center" wrapText="1" shrinkToFit="1"/>
    </xf>
    <xf numFmtId="0" fontId="4" fillId="0" borderId="0" xfId="0" applyFont="1" applyFill="1" applyBorder="1" applyAlignment="1">
      <alignment horizontal="left" vertical="center" wrapText="1" shrinkToFit="1"/>
    </xf>
    <xf numFmtId="0" fontId="4" fillId="0" borderId="4" xfId="0" applyFont="1" applyBorder="1" applyAlignment="1">
      <alignment horizontal="left" vertical="center" shrinkToFit="1"/>
    </xf>
    <xf numFmtId="0" fontId="4" fillId="0" borderId="12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left" vertical="center" wrapText="1" shrinkToFit="1"/>
    </xf>
    <xf numFmtId="0" fontId="5" fillId="0" borderId="11" xfId="0" applyFont="1" applyFill="1" applyBorder="1" applyAlignment="1">
      <alignment horizontal="left" vertical="center" wrapText="1" shrinkToFit="1"/>
    </xf>
    <xf numFmtId="0" fontId="4" fillId="0" borderId="10" xfId="0" applyFont="1" applyFill="1" applyBorder="1" applyAlignment="1">
      <alignment horizontal="left" vertical="center" wrapText="1" shrinkToFit="1"/>
    </xf>
    <xf numFmtId="0" fontId="4" fillId="0" borderId="4" xfId="0" applyFont="1" applyBorder="1" applyAlignment="1">
      <alignment vertical="center" shrinkToFit="1"/>
    </xf>
    <xf numFmtId="0" fontId="3" fillId="0" borderId="5" xfId="0" applyFont="1" applyBorder="1" applyAlignment="1">
      <alignment horizontal="left" vertical="center" wrapText="1" shrinkToFit="1"/>
    </xf>
    <xf numFmtId="0" fontId="4" fillId="0" borderId="4" xfId="0" applyFont="1" applyBorder="1" applyAlignment="1">
      <alignment vertical="center" wrapText="1" shrinkToFit="1"/>
    </xf>
    <xf numFmtId="0" fontId="4" fillId="0" borderId="1" xfId="0" applyFont="1" applyBorder="1" applyAlignment="1">
      <alignment horizontal="left" vertical="center" wrapText="1" shrinkToFit="1"/>
    </xf>
    <xf numFmtId="0" fontId="4" fillId="0" borderId="0" xfId="0" applyFont="1" applyBorder="1" applyAlignment="1">
      <alignment horizontal="center" vertical="center" wrapText="1" shrinkToFit="1"/>
    </xf>
    <xf numFmtId="0" fontId="4" fillId="0" borderId="0" xfId="0" applyFont="1" applyBorder="1" applyAlignment="1">
      <alignment horizontal="center" vertical="center" wrapText="1" shrinkToFit="1"/>
    </xf>
    <xf numFmtId="0" fontId="4" fillId="0" borderId="13" xfId="0" applyFont="1" applyFill="1" applyBorder="1" applyAlignment="1">
      <alignment vertical="center" wrapText="1" shrinkToFit="1"/>
    </xf>
    <xf numFmtId="0" fontId="4" fillId="0" borderId="14" xfId="0" applyFont="1" applyFill="1" applyBorder="1" applyAlignment="1">
      <alignment vertical="center" wrapText="1" shrinkToFit="1"/>
    </xf>
    <xf numFmtId="0" fontId="4" fillId="0" borderId="8" xfId="0" applyFont="1" applyFill="1" applyBorder="1" applyAlignment="1">
      <alignment horizontal="left" vertical="center" wrapText="1" shrinkToFit="1"/>
    </xf>
    <xf numFmtId="0" fontId="7" fillId="0" borderId="10" xfId="0" applyFont="1" applyFill="1" applyBorder="1" applyAlignment="1">
      <alignment horizontal="left" vertical="center" wrapText="1" shrinkToFit="1"/>
    </xf>
    <xf numFmtId="176" fontId="2" fillId="0" borderId="9" xfId="0" applyNumberFormat="1" applyFont="1" applyFill="1" applyBorder="1" applyAlignment="1">
      <alignment horizontal="center" vertical="center" wrapText="1" shrinkToFit="1"/>
    </xf>
    <xf numFmtId="176" fontId="2" fillId="0" borderId="3" xfId="0" applyNumberFormat="1" applyFont="1" applyFill="1" applyBorder="1" applyAlignment="1">
      <alignment horizontal="center" vertical="center" wrapText="1" shrinkToFit="1"/>
    </xf>
    <xf numFmtId="21" fontId="2" fillId="0" borderId="3" xfId="0" applyNumberFormat="1" applyFont="1" applyFill="1" applyBorder="1" applyAlignment="1">
      <alignment horizontal="center" vertical="center" wrapText="1" shrinkToFit="1"/>
    </xf>
    <xf numFmtId="176" fontId="2" fillId="0" borderId="3" xfId="0" applyNumberFormat="1" applyFont="1" applyFill="1" applyBorder="1" applyAlignment="1">
      <alignment horizontal="center" vertical="center" shrinkToFit="1"/>
    </xf>
    <xf numFmtId="21" fontId="2" fillId="0" borderId="6" xfId="0" applyNumberFormat="1" applyFont="1" applyFill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wrapText="1" shrinkToFit="1"/>
    </xf>
    <xf numFmtId="0" fontId="4" fillId="0" borderId="1" xfId="0" applyFont="1" applyBorder="1" applyAlignment="1">
      <alignment horizontal="left" vertical="center" wrapText="1" shrinkToFit="1"/>
    </xf>
    <xf numFmtId="0" fontId="4" fillId="0" borderId="13" xfId="0" applyFont="1" applyBorder="1" applyAlignment="1">
      <alignment vertical="center" wrapText="1" shrinkToFit="1"/>
    </xf>
    <xf numFmtId="0" fontId="4" fillId="0" borderId="14" xfId="0" applyFont="1" applyBorder="1" applyAlignment="1">
      <alignment vertical="center" wrapText="1" shrinkToFit="1"/>
    </xf>
    <xf numFmtId="0" fontId="4" fillId="0" borderId="1" xfId="0" applyFont="1" applyBorder="1" applyAlignment="1">
      <alignment vertical="center" wrapText="1" shrinkToFit="1"/>
    </xf>
    <xf numFmtId="177" fontId="4" fillId="0" borderId="0" xfId="0" applyNumberFormat="1" applyFont="1" applyBorder="1" applyAlignment="1">
      <alignment horizontal="center" vertical="center" wrapText="1" shrinkToFit="1"/>
    </xf>
    <xf numFmtId="0" fontId="4" fillId="0" borderId="0" xfId="0" applyFont="1" applyBorder="1" applyAlignment="1">
      <alignment horizontal="center" vertical="center" wrapText="1" shrinkToFit="1"/>
    </xf>
    <xf numFmtId="176" fontId="2" fillId="0" borderId="16" xfId="0" applyNumberFormat="1" applyFont="1" applyBorder="1" applyAlignment="1">
      <alignment horizontal="center" vertical="center" shrinkToFit="1"/>
    </xf>
    <xf numFmtId="0" fontId="4" fillId="0" borderId="18" xfId="0" applyFont="1" applyBorder="1" applyAlignment="1">
      <alignment horizontal="center" vertical="center" shrinkToFit="1"/>
    </xf>
    <xf numFmtId="0" fontId="4" fillId="0" borderId="18" xfId="0" applyFont="1" applyBorder="1" applyAlignment="1">
      <alignment horizontal="left" vertical="center" wrapText="1" shrinkToFit="1"/>
    </xf>
    <xf numFmtId="0" fontId="5" fillId="0" borderId="18" xfId="0" applyFont="1" applyFill="1" applyBorder="1" applyAlignment="1">
      <alignment horizontal="left" vertical="center" wrapText="1" shrinkToFit="1"/>
    </xf>
    <xf numFmtId="176" fontId="2" fillId="0" borderId="0" xfId="0" applyNumberFormat="1" applyFont="1" applyBorder="1" applyAlignment="1">
      <alignment horizontal="center" vertical="center" wrapText="1" shrinkToFit="1"/>
    </xf>
    <xf numFmtId="0" fontId="4" fillId="0" borderId="19" xfId="0" applyFont="1" applyFill="1" applyBorder="1" applyAlignment="1">
      <alignment horizontal="left" vertical="center" wrapText="1" shrinkToFit="1"/>
    </xf>
    <xf numFmtId="176" fontId="8" fillId="0" borderId="4" xfId="0" applyNumberFormat="1" applyFont="1" applyBorder="1" applyAlignment="1">
      <alignment horizontal="center" vertical="center" wrapText="1" shrinkToFit="1"/>
    </xf>
    <xf numFmtId="176" fontId="8" fillId="0" borderId="1" xfId="0" applyNumberFormat="1" applyFont="1" applyBorder="1" applyAlignment="1">
      <alignment horizontal="center" vertical="center" wrapText="1" shrinkToFit="1"/>
    </xf>
    <xf numFmtId="21" fontId="8" fillId="0" borderId="1" xfId="0" applyNumberFormat="1" applyFont="1" applyBorder="1" applyAlignment="1">
      <alignment horizontal="center" vertical="center" wrapText="1" shrinkToFit="1"/>
    </xf>
    <xf numFmtId="176" fontId="8" fillId="0" borderId="1" xfId="0" applyNumberFormat="1" applyFont="1" applyBorder="1" applyAlignment="1">
      <alignment horizontal="center" vertical="center" shrinkToFit="1"/>
    </xf>
    <xf numFmtId="21" fontId="8" fillId="0" borderId="2" xfId="0" applyNumberFormat="1" applyFont="1" applyBorder="1" applyAlignment="1">
      <alignment horizontal="center" vertical="center" shrinkToFit="1"/>
    </xf>
    <xf numFmtId="176" fontId="8" fillId="0" borderId="9" xfId="0" applyNumberFormat="1" applyFont="1" applyFill="1" applyBorder="1" applyAlignment="1">
      <alignment horizontal="center" vertical="center" wrapText="1" shrinkToFit="1"/>
    </xf>
    <xf numFmtId="176" fontId="8" fillId="0" borderId="3" xfId="0" applyNumberFormat="1" applyFont="1" applyFill="1" applyBorder="1" applyAlignment="1">
      <alignment horizontal="center" vertical="center" wrapText="1" shrinkToFit="1"/>
    </xf>
    <xf numFmtId="21" fontId="8" fillId="0" borderId="3" xfId="0" applyNumberFormat="1" applyFont="1" applyFill="1" applyBorder="1" applyAlignment="1">
      <alignment horizontal="center" vertical="center" wrapText="1" shrinkToFit="1"/>
    </xf>
    <xf numFmtId="176" fontId="8" fillId="0" borderId="3" xfId="0" applyNumberFormat="1" applyFont="1" applyFill="1" applyBorder="1" applyAlignment="1">
      <alignment horizontal="center" vertical="center" shrinkToFit="1"/>
    </xf>
    <xf numFmtId="21" fontId="8" fillId="0" borderId="6" xfId="0" applyNumberFormat="1" applyFont="1" applyFill="1" applyBorder="1" applyAlignment="1">
      <alignment horizontal="center" vertical="center" shrinkToFit="1"/>
    </xf>
    <xf numFmtId="176" fontId="8" fillId="0" borderId="16" xfId="0" applyNumberFormat="1" applyFont="1" applyBorder="1" applyAlignment="1">
      <alignment horizontal="center" vertical="center" wrapText="1" shrinkToFit="1"/>
    </xf>
    <xf numFmtId="176" fontId="8" fillId="0" borderId="17" xfId="0" applyNumberFormat="1" applyFont="1" applyBorder="1" applyAlignment="1">
      <alignment horizontal="center" vertical="center" wrapText="1" shrinkToFit="1"/>
    </xf>
    <xf numFmtId="176" fontId="8" fillId="0" borderId="3" xfId="0" applyNumberFormat="1" applyFont="1" applyBorder="1" applyAlignment="1">
      <alignment horizontal="center" vertical="center" wrapText="1" shrinkToFit="1"/>
    </xf>
    <xf numFmtId="21" fontId="8" fillId="0" borderId="3" xfId="0" applyNumberFormat="1" applyFont="1" applyBorder="1" applyAlignment="1">
      <alignment horizontal="center" vertical="center" wrapText="1" shrinkToFit="1"/>
    </xf>
    <xf numFmtId="176" fontId="8" fillId="0" borderId="3" xfId="0" applyNumberFormat="1" applyFont="1" applyBorder="1" applyAlignment="1">
      <alignment horizontal="center" vertical="center" shrinkToFit="1"/>
    </xf>
    <xf numFmtId="21" fontId="8" fillId="0" borderId="0" xfId="0" applyNumberFormat="1" applyFont="1" applyBorder="1" applyAlignment="1">
      <alignment horizontal="center" vertical="center" shrinkToFit="1"/>
    </xf>
    <xf numFmtId="176" fontId="2" fillId="0" borderId="0" xfId="0" applyNumberFormat="1" applyFont="1" applyBorder="1" applyAlignment="1">
      <alignment horizontal="center" vertical="center" wrapText="1" shrinkToFit="1"/>
    </xf>
    <xf numFmtId="56" fontId="5" fillId="0" borderId="0" xfId="0" applyNumberFormat="1" applyFont="1" applyBorder="1" applyAlignment="1">
      <alignment horizontal="left" vertical="center" shrinkToFit="1"/>
    </xf>
    <xf numFmtId="0" fontId="4" fillId="0" borderId="0" xfId="0" applyFont="1" applyBorder="1" applyAlignment="1">
      <alignment horizontal="center" vertical="center" wrapText="1" shrinkToFit="1"/>
    </xf>
    <xf numFmtId="0" fontId="4" fillId="0" borderId="0" xfId="0" applyFont="1" applyBorder="1" applyAlignment="1">
      <alignment horizontal="center" vertical="center" wrapText="1" shrinkToFit="1"/>
    </xf>
    <xf numFmtId="0" fontId="5" fillId="0" borderId="0" xfId="0" applyFont="1" applyBorder="1" applyAlignment="1">
      <alignment horizontal="center" vertical="center" wrapText="1" shrinkToFit="1"/>
    </xf>
    <xf numFmtId="0" fontId="2" fillId="0" borderId="4" xfId="0" applyFont="1" applyBorder="1" applyAlignment="1">
      <alignment horizontal="center" vertical="center" wrapText="1" shrinkToFit="1"/>
    </xf>
    <xf numFmtId="0" fontId="2" fillId="0" borderId="1" xfId="0" applyFont="1" applyBorder="1" applyAlignment="1">
      <alignment horizontal="center" vertical="center" wrapText="1" shrinkToFit="1"/>
    </xf>
    <xf numFmtId="0" fontId="2" fillId="0" borderId="2" xfId="0" applyFont="1" applyBorder="1" applyAlignment="1">
      <alignment horizontal="center" vertical="center" wrapText="1" shrinkToFit="1"/>
    </xf>
    <xf numFmtId="176" fontId="2" fillId="0" borderId="13" xfId="0" applyNumberFormat="1" applyFont="1" applyBorder="1" applyAlignment="1">
      <alignment horizontal="center" vertical="center" wrapText="1" shrinkToFit="1"/>
    </xf>
    <xf numFmtId="176" fontId="2" fillId="0" borderId="14" xfId="0" applyNumberFormat="1" applyFont="1" applyBorder="1" applyAlignment="1">
      <alignment horizontal="center" vertical="center" wrapText="1" shrinkToFit="1"/>
    </xf>
    <xf numFmtId="176" fontId="2" fillId="0" borderId="15" xfId="0" applyNumberFormat="1" applyFont="1" applyBorder="1" applyAlignment="1">
      <alignment horizontal="center" vertical="center" wrapText="1" shrinkToFit="1"/>
    </xf>
    <xf numFmtId="176" fontId="2" fillId="0" borderId="0" xfId="0" applyNumberFormat="1" applyFont="1" applyBorder="1" applyAlignment="1">
      <alignment horizontal="center" vertical="center" wrapText="1" shrinkToFit="1"/>
    </xf>
    <xf numFmtId="176" fontId="8" fillId="0" borderId="0" xfId="0" applyNumberFormat="1" applyFont="1" applyBorder="1" applyAlignment="1">
      <alignment horizontal="center" vertical="center" wrapText="1" shrinkToFit="1"/>
    </xf>
    <xf numFmtId="0" fontId="2" fillId="0" borderId="16" xfId="0" applyFont="1" applyBorder="1" applyAlignment="1">
      <alignment horizontal="center" vertical="center" wrapText="1" shrinkToFit="1"/>
    </xf>
    <xf numFmtId="0" fontId="4" fillId="0" borderId="18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 shrinkToFit="1"/>
    </xf>
    <xf numFmtId="0" fontId="4" fillId="0" borderId="20" xfId="0" applyFont="1" applyBorder="1" applyAlignment="1">
      <alignment horizontal="center" vertical="center" shrinkToFit="1"/>
    </xf>
    <xf numFmtId="176" fontId="6" fillId="0" borderId="0" xfId="0" applyNumberFormat="1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226733</xdr:colOff>
      <xdr:row>0</xdr:row>
      <xdr:rowOff>67235</xdr:rowOff>
    </xdr:from>
    <xdr:to>
      <xdr:col>20</xdr:col>
      <xdr:colOff>4482</xdr:colOff>
      <xdr:row>3</xdr:row>
      <xdr:rowOff>169208</xdr:rowOff>
    </xdr:to>
    <xdr:pic>
      <xdr:nvPicPr>
        <xdr:cNvPr id="2" name="Picture 3" descr="ロゴ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lum bright="52000" contrast="-34000"/>
          <a:grayscl/>
        </a:blip>
        <a:srcRect/>
        <a:stretch>
          <a:fillRect/>
        </a:stretch>
      </xdr:blipFill>
      <xdr:spPr bwMode="auto">
        <a:xfrm>
          <a:off x="11499851" y="67235"/>
          <a:ext cx="1906867" cy="117773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652555</xdr:colOff>
      <xdr:row>0</xdr:row>
      <xdr:rowOff>313764</xdr:rowOff>
    </xdr:from>
    <xdr:to>
      <xdr:col>20</xdr:col>
      <xdr:colOff>374274</xdr:colOff>
      <xdr:row>5</xdr:row>
      <xdr:rowOff>292473</xdr:rowOff>
    </xdr:to>
    <xdr:pic>
      <xdr:nvPicPr>
        <xdr:cNvPr id="3" name="Picture 3" descr="ロゴ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lum bright="52000" contrast="-34000"/>
          <a:grayscl/>
        </a:blip>
        <a:srcRect/>
        <a:stretch>
          <a:fillRect/>
        </a:stretch>
      </xdr:blipFill>
      <xdr:spPr bwMode="auto">
        <a:xfrm>
          <a:off x="13808261" y="313764"/>
          <a:ext cx="1906866" cy="1233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3"/>
  <sheetViews>
    <sheetView tabSelected="1" view="pageBreakPreview" zoomScale="85" zoomScaleNormal="100" zoomScaleSheetLayoutView="85" workbookViewId="0">
      <selection activeCell="A12" sqref="A12"/>
    </sheetView>
  </sheetViews>
  <sheetFormatPr defaultColWidth="9.5" defaultRowHeight="46.5" customHeight="1" x14ac:dyDescent="0.15"/>
  <cols>
    <col min="1" max="1" width="2.75" style="44" customWidth="1"/>
    <col min="2" max="2" width="10.125" style="18" customWidth="1"/>
    <col min="3" max="3" width="16.875" style="18" bestFit="1" customWidth="1"/>
    <col min="4" max="4" width="50" style="18" customWidth="1"/>
    <col min="5" max="5" width="7.75" style="18" hidden="1" customWidth="1"/>
    <col min="6" max="6" width="11.25" style="1" customWidth="1"/>
    <col min="7" max="7" width="9.5" style="1" customWidth="1"/>
    <col min="8" max="8" width="19.5" style="1" customWidth="1"/>
    <col min="9" max="9" width="8.375" style="2" customWidth="1"/>
    <col min="10" max="10" width="13.625" style="2" customWidth="1"/>
    <col min="11" max="11" width="6.25" style="1" hidden="1" customWidth="1"/>
    <col min="12" max="12" width="4.625" style="1" hidden="1" customWidth="1"/>
    <col min="13" max="13" width="9" style="1" hidden="1" customWidth="1"/>
    <col min="14" max="14" width="4.875" style="2" hidden="1" customWidth="1"/>
    <col min="15" max="15" width="7.125" style="2" hidden="1" customWidth="1"/>
    <col min="16" max="16" width="4.5" style="1" customWidth="1"/>
    <col min="17" max="17" width="4.5" style="44" customWidth="1"/>
    <col min="18" max="18" width="4.25" style="44" customWidth="1"/>
    <col min="19" max="16384" width="9.5" style="44"/>
  </cols>
  <sheetData>
    <row r="1" spans="1:20" s="21" customFormat="1" ht="56.25" customHeight="1" x14ac:dyDescent="0.15">
      <c r="A1" s="19"/>
      <c r="B1" s="60">
        <v>42460</v>
      </c>
      <c r="C1" s="20" t="s">
        <v>4</v>
      </c>
      <c r="D1" s="21" t="s">
        <v>13</v>
      </c>
      <c r="E1" s="88"/>
      <c r="F1" s="88"/>
      <c r="G1" s="88"/>
      <c r="H1" s="88"/>
      <c r="I1" s="88"/>
      <c r="J1" s="88"/>
      <c r="K1" s="88"/>
      <c r="L1" s="88"/>
      <c r="M1" s="5"/>
      <c r="N1" s="6"/>
      <c r="O1" s="6"/>
      <c r="P1" s="5"/>
    </row>
    <row r="2" spans="1:20" s="23" customFormat="1" ht="6.75" customHeight="1" x14ac:dyDescent="0.15">
      <c r="A2" s="22"/>
      <c r="B2" s="15"/>
      <c r="C2" s="15"/>
      <c r="D2" s="15"/>
      <c r="E2" s="15"/>
      <c r="F2" s="12"/>
      <c r="G2" s="12"/>
      <c r="H2" s="12"/>
      <c r="I2" s="2"/>
      <c r="J2" s="13"/>
      <c r="K2" s="12"/>
      <c r="L2" s="12"/>
      <c r="M2" s="12"/>
      <c r="N2" s="2"/>
      <c r="O2" s="13"/>
      <c r="P2" s="12"/>
    </row>
    <row r="3" spans="1:20" s="24" customFormat="1" ht="21" customHeight="1" x14ac:dyDescent="0.15">
      <c r="B3" s="16" t="s">
        <v>3</v>
      </c>
      <c r="C3" s="25" t="s">
        <v>10</v>
      </c>
      <c r="D3" s="26" t="s">
        <v>2</v>
      </c>
      <c r="E3" s="36"/>
      <c r="F3" s="7" t="s">
        <v>0</v>
      </c>
      <c r="G3" s="3" t="s">
        <v>1</v>
      </c>
      <c r="H3" s="8" t="s">
        <v>5</v>
      </c>
      <c r="I3" s="9"/>
      <c r="J3" s="4"/>
      <c r="K3" s="7" t="s">
        <v>0</v>
      </c>
      <c r="L3" s="3" t="s">
        <v>1</v>
      </c>
      <c r="M3" s="8" t="s">
        <v>5</v>
      </c>
      <c r="N3" s="9"/>
      <c r="O3" s="4"/>
      <c r="P3" s="2"/>
    </row>
    <row r="4" spans="1:20" ht="22.5" customHeight="1" x14ac:dyDescent="0.15">
      <c r="B4" s="17"/>
      <c r="C4" s="43"/>
      <c r="D4" s="27"/>
      <c r="E4" s="37"/>
      <c r="F4" s="89" t="s">
        <v>9</v>
      </c>
      <c r="G4" s="90"/>
      <c r="H4" s="90"/>
      <c r="I4" s="90"/>
      <c r="J4" s="91"/>
      <c r="K4" s="92" t="s">
        <v>8</v>
      </c>
      <c r="L4" s="93"/>
      <c r="M4" s="93"/>
      <c r="N4" s="93"/>
      <c r="O4" s="94"/>
    </row>
    <row r="5" spans="1:20" ht="55.5" customHeight="1" x14ac:dyDescent="0.15">
      <c r="A5" s="28">
        <v>1</v>
      </c>
      <c r="B5" s="17" t="s">
        <v>6</v>
      </c>
      <c r="C5" s="29" t="s">
        <v>7</v>
      </c>
      <c r="D5" s="34" t="s">
        <v>12</v>
      </c>
      <c r="E5" s="39"/>
      <c r="F5" s="68">
        <v>200</v>
      </c>
      <c r="G5" s="69">
        <v>1</v>
      </c>
      <c r="H5" s="70">
        <v>5.5555555555555558E-3</v>
      </c>
      <c r="I5" s="71">
        <f t="shared" ref="I5:J11" si="0">F5*G5</f>
        <v>200</v>
      </c>
      <c r="J5" s="72">
        <f>G5*H5</f>
        <v>5.5555555555555558E-3</v>
      </c>
      <c r="K5" s="32">
        <v>200</v>
      </c>
      <c r="L5" s="10">
        <v>1</v>
      </c>
      <c r="M5" s="11">
        <v>5.5555555555555558E-3</v>
      </c>
      <c r="N5" s="3">
        <f t="shared" ref="N5:O11" si="1">K5*L5</f>
        <v>200</v>
      </c>
      <c r="O5" s="4">
        <f t="shared" si="1"/>
        <v>5.5555555555555558E-3</v>
      </c>
    </row>
    <row r="6" spans="1:20" ht="55.5" customHeight="1" x14ac:dyDescent="0.15">
      <c r="A6" s="28">
        <v>2</v>
      </c>
      <c r="B6" s="46" t="s">
        <v>7</v>
      </c>
      <c r="C6" s="47" t="s">
        <v>21</v>
      </c>
      <c r="D6" s="48" t="s">
        <v>31</v>
      </c>
      <c r="E6" s="49"/>
      <c r="F6" s="73">
        <v>50</v>
      </c>
      <c r="G6" s="74">
        <v>8</v>
      </c>
      <c r="H6" s="75">
        <v>9.2592592592592585E-4</v>
      </c>
      <c r="I6" s="76">
        <f t="shared" si="0"/>
        <v>400</v>
      </c>
      <c r="J6" s="77">
        <f t="shared" si="0"/>
        <v>7.4074074074074068E-3</v>
      </c>
      <c r="K6" s="50">
        <v>50</v>
      </c>
      <c r="L6" s="51">
        <v>4</v>
      </c>
      <c r="M6" s="52">
        <v>1.736111111111111E-3</v>
      </c>
      <c r="N6" s="53">
        <f t="shared" si="1"/>
        <v>200</v>
      </c>
      <c r="O6" s="54">
        <f t="shared" si="1"/>
        <v>6.9444444444444441E-3</v>
      </c>
    </row>
    <row r="7" spans="1:20" s="61" customFormat="1" ht="55.5" customHeight="1" x14ac:dyDescent="0.15">
      <c r="A7" s="28">
        <v>3</v>
      </c>
      <c r="B7" s="46" t="s">
        <v>28</v>
      </c>
      <c r="C7" s="47" t="s">
        <v>36</v>
      </c>
      <c r="D7" s="48" t="s">
        <v>34</v>
      </c>
      <c r="E7" s="49"/>
      <c r="F7" s="73">
        <v>200</v>
      </c>
      <c r="G7" s="74">
        <v>1</v>
      </c>
      <c r="H7" s="75">
        <v>3.472222222222222E-3</v>
      </c>
      <c r="I7" s="76">
        <f t="shared" ref="I7" si="2">F7*G7</f>
        <v>200</v>
      </c>
      <c r="J7" s="77">
        <f t="shared" ref="J7" si="3">G7*H7</f>
        <v>3.472222222222222E-3</v>
      </c>
      <c r="K7" s="50">
        <v>50</v>
      </c>
      <c r="L7" s="51">
        <v>6</v>
      </c>
      <c r="M7" s="52">
        <v>1.3888888888888889E-3</v>
      </c>
      <c r="N7" s="53">
        <f t="shared" ref="N7" si="4">K7*L7</f>
        <v>300</v>
      </c>
      <c r="O7" s="54">
        <f t="shared" ref="O7" si="5">L7*M7</f>
        <v>8.3333333333333332E-3</v>
      </c>
      <c r="P7" s="1"/>
    </row>
    <row r="8" spans="1:20" s="86" customFormat="1" ht="55.5" customHeight="1" x14ac:dyDescent="0.15">
      <c r="A8" s="28">
        <v>4</v>
      </c>
      <c r="B8" s="46" t="s">
        <v>20</v>
      </c>
      <c r="C8" s="47" t="s">
        <v>36</v>
      </c>
      <c r="D8" s="48" t="s">
        <v>39</v>
      </c>
      <c r="E8" s="49"/>
      <c r="F8" s="73">
        <v>50</v>
      </c>
      <c r="G8" s="74">
        <v>6</v>
      </c>
      <c r="H8" s="75">
        <v>1.0416666666666667E-3</v>
      </c>
      <c r="I8" s="76">
        <f t="shared" ref="I8" si="6">F8*G8</f>
        <v>300</v>
      </c>
      <c r="J8" s="77">
        <f t="shared" ref="J8" si="7">G8*H8</f>
        <v>6.2500000000000003E-3</v>
      </c>
      <c r="K8" s="50">
        <v>50</v>
      </c>
      <c r="L8" s="51">
        <v>6</v>
      </c>
      <c r="M8" s="52">
        <v>1.3888888888888889E-3</v>
      </c>
      <c r="N8" s="53">
        <f t="shared" ref="N8" si="8">K8*L8</f>
        <v>300</v>
      </c>
      <c r="O8" s="54">
        <f t="shared" ref="O8" si="9">L8*M8</f>
        <v>8.3333333333333332E-3</v>
      </c>
      <c r="P8" s="1"/>
    </row>
    <row r="9" spans="1:20" ht="55.5" customHeight="1" x14ac:dyDescent="0.15">
      <c r="A9" s="28">
        <v>5</v>
      </c>
      <c r="B9" s="46" t="s">
        <v>14</v>
      </c>
      <c r="C9" s="47" t="s">
        <v>35</v>
      </c>
      <c r="D9" s="48" t="s">
        <v>40</v>
      </c>
      <c r="E9" s="49"/>
      <c r="F9" s="73">
        <v>100</v>
      </c>
      <c r="G9" s="74">
        <v>4</v>
      </c>
      <c r="H9" s="75">
        <v>1.3888888888888889E-3</v>
      </c>
      <c r="I9" s="76">
        <f t="shared" ref="I9" si="10">F9*G9</f>
        <v>400</v>
      </c>
      <c r="J9" s="77">
        <f t="shared" ref="J9" si="11">G9*H9</f>
        <v>5.5555555555555558E-3</v>
      </c>
      <c r="K9" s="50">
        <v>50</v>
      </c>
      <c r="L9" s="51">
        <v>2</v>
      </c>
      <c r="M9" s="52">
        <v>1.736111111111111E-3</v>
      </c>
      <c r="N9" s="53">
        <f t="shared" ref="N9" si="12">K9*L9</f>
        <v>100</v>
      </c>
      <c r="O9" s="54">
        <f t="shared" ref="O9" si="13">L9*M9</f>
        <v>3.472222222222222E-3</v>
      </c>
      <c r="S9" s="87" t="s">
        <v>32</v>
      </c>
      <c r="T9" s="87"/>
    </row>
    <row r="10" spans="1:20" ht="55.5" customHeight="1" x14ac:dyDescent="0.15">
      <c r="A10" s="28">
        <v>6</v>
      </c>
      <c r="B10" s="40" t="s">
        <v>7</v>
      </c>
      <c r="C10" s="29" t="s">
        <v>35</v>
      </c>
      <c r="D10" s="48" t="s">
        <v>41</v>
      </c>
      <c r="E10" s="41"/>
      <c r="F10" s="68">
        <v>50</v>
      </c>
      <c r="G10" s="69">
        <v>6</v>
      </c>
      <c r="H10" s="70">
        <v>8.6805555555555551E-4</v>
      </c>
      <c r="I10" s="71">
        <f t="shared" si="0"/>
        <v>300</v>
      </c>
      <c r="J10" s="72">
        <f t="shared" si="0"/>
        <v>5.208333333333333E-3</v>
      </c>
      <c r="K10" s="32">
        <v>50</v>
      </c>
      <c r="L10" s="10">
        <v>2</v>
      </c>
      <c r="M10" s="11">
        <v>1.5624999999999999E-3</v>
      </c>
      <c r="N10" s="3">
        <f t="shared" si="1"/>
        <v>100</v>
      </c>
      <c r="O10" s="4">
        <f t="shared" si="1"/>
        <v>3.1249999999999997E-3</v>
      </c>
      <c r="S10" s="14">
        <f>SUM(J5:J9)</f>
        <v>2.824074074074074E-2</v>
      </c>
    </row>
    <row r="11" spans="1:20" ht="55.5" customHeight="1" x14ac:dyDescent="0.15">
      <c r="A11" s="28">
        <v>7</v>
      </c>
      <c r="B11" s="35" t="s">
        <v>11</v>
      </c>
      <c r="C11" s="43"/>
      <c r="D11" s="33"/>
      <c r="E11" s="38"/>
      <c r="F11" s="68">
        <v>200</v>
      </c>
      <c r="G11" s="69">
        <v>1</v>
      </c>
      <c r="H11" s="70">
        <v>3.472222222222222E-3</v>
      </c>
      <c r="I11" s="71">
        <f t="shared" si="0"/>
        <v>200</v>
      </c>
      <c r="J11" s="72">
        <f t="shared" si="0"/>
        <v>3.472222222222222E-3</v>
      </c>
      <c r="K11" s="32">
        <v>200</v>
      </c>
      <c r="L11" s="10">
        <v>1</v>
      </c>
      <c r="M11" s="11">
        <v>3.472222222222222E-3</v>
      </c>
      <c r="N11" s="3">
        <f t="shared" si="1"/>
        <v>200</v>
      </c>
      <c r="O11" s="4">
        <f t="shared" si="1"/>
        <v>3.472222222222222E-3</v>
      </c>
    </row>
    <row r="12" spans="1:20" ht="36.75" customHeight="1" x14ac:dyDescent="0.15">
      <c r="F12" s="95">
        <f>SUM(I5:I11)</f>
        <v>2000</v>
      </c>
      <c r="G12" s="95"/>
      <c r="H12" s="30"/>
      <c r="I12" s="31"/>
      <c r="J12" s="14">
        <f>SUM(J5:J11)</f>
        <v>3.6921296296296299E-2</v>
      </c>
      <c r="K12" s="95">
        <f>SUM(N5:N11)</f>
        <v>1400</v>
      </c>
      <c r="L12" s="95"/>
      <c r="O12" s="14">
        <f>SUM(O5:O11)</f>
        <v>3.9236111111111117E-2</v>
      </c>
    </row>
    <row r="13" spans="1:20" ht="51.75" customHeight="1" x14ac:dyDescent="0.15"/>
  </sheetData>
  <mergeCells count="6">
    <mergeCell ref="S9:T9"/>
    <mergeCell ref="E1:L1"/>
    <mergeCell ref="F4:J4"/>
    <mergeCell ref="K4:O4"/>
    <mergeCell ref="F12:G12"/>
    <mergeCell ref="K12:L12"/>
  </mergeCells>
  <phoneticPr fontId="1"/>
  <pageMargins left="0.7" right="0.7" top="0.75" bottom="0.75" header="0.3" footer="0.3"/>
  <pageSetup paperSize="9" scale="92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4"/>
  <sheetViews>
    <sheetView view="pageBreakPreview" zoomScale="85" zoomScaleNormal="100" zoomScaleSheetLayoutView="85" workbookViewId="0">
      <selection activeCell="D18" sqref="D18"/>
    </sheetView>
  </sheetViews>
  <sheetFormatPr defaultColWidth="9.5" defaultRowHeight="46.5" customHeight="1" x14ac:dyDescent="0.15"/>
  <cols>
    <col min="1" max="1" width="5" style="44" customWidth="1"/>
    <col min="2" max="2" width="10.125" style="18" customWidth="1"/>
    <col min="3" max="3" width="14.375" style="18" customWidth="1"/>
    <col min="4" max="4" width="30.375" style="18" customWidth="1"/>
    <col min="5" max="5" width="8.375" style="1" customWidth="1"/>
    <col min="6" max="6" width="12" style="1" customWidth="1"/>
    <col min="7" max="7" width="5.625" style="1" customWidth="1"/>
    <col min="8" max="8" width="5.625" style="1" hidden="1" customWidth="1"/>
    <col min="9" max="9" width="14.625" style="1" customWidth="1"/>
    <col min="10" max="10" width="8.375" style="2" hidden="1" customWidth="1"/>
    <col min="11" max="11" width="14.5" style="2" customWidth="1"/>
    <col min="12" max="12" width="12" style="1" customWidth="1"/>
    <col min="13" max="13" width="4.5" style="55" customWidth="1"/>
    <col min="14" max="14" width="4.625" style="44" hidden="1" customWidth="1"/>
    <col min="15" max="15" width="12.875" style="44" customWidth="1"/>
    <col min="16" max="16" width="9.5" style="44" hidden="1" customWidth="1"/>
    <col min="17" max="17" width="13.125" style="44" customWidth="1"/>
    <col min="18" max="16384" width="9.5" style="44"/>
  </cols>
  <sheetData>
    <row r="1" spans="1:17" s="21" customFormat="1" ht="42" customHeight="1" x14ac:dyDescent="0.15">
      <c r="A1" s="19"/>
      <c r="B1" s="60">
        <f>'28.3.31-A'!B1</f>
        <v>42460</v>
      </c>
      <c r="C1" s="85" t="s">
        <v>4</v>
      </c>
      <c r="D1" s="21" t="s">
        <v>38</v>
      </c>
      <c r="E1" s="88"/>
      <c r="F1" s="88"/>
      <c r="G1" s="88"/>
      <c r="H1" s="88"/>
      <c r="I1" s="88"/>
      <c r="J1" s="88"/>
      <c r="K1" s="88"/>
      <c r="L1" s="5"/>
    </row>
    <row r="2" spans="1:17" s="23" customFormat="1" ht="15.75" customHeight="1" x14ac:dyDescent="0.15">
      <c r="A2" s="22"/>
      <c r="B2" s="15"/>
      <c r="C2" s="15"/>
      <c r="D2" s="15"/>
      <c r="E2" s="12"/>
      <c r="F2" s="12"/>
      <c r="G2" s="12"/>
      <c r="H2" s="12"/>
      <c r="I2" s="12"/>
      <c r="J2" s="2"/>
      <c r="K2" s="13"/>
      <c r="L2" s="12"/>
    </row>
    <row r="3" spans="1:17" s="24" customFormat="1" ht="23.25" hidden="1" customHeight="1" x14ac:dyDescent="0.15">
      <c r="B3" s="16" t="s">
        <v>29</v>
      </c>
      <c r="C3" s="98" t="s">
        <v>33</v>
      </c>
      <c r="D3" s="99"/>
      <c r="E3" s="99"/>
      <c r="F3" s="99"/>
      <c r="G3" s="99"/>
      <c r="H3" s="99"/>
      <c r="I3" s="99"/>
      <c r="J3" s="99"/>
      <c r="K3" s="100"/>
      <c r="L3" s="2"/>
    </row>
    <row r="4" spans="1:17" s="24" customFormat="1" ht="23.25" customHeight="1" x14ac:dyDescent="0.15">
      <c r="B4" s="16" t="s">
        <v>3</v>
      </c>
      <c r="C4" s="25" t="s">
        <v>10</v>
      </c>
      <c r="D4" s="63" t="s">
        <v>2</v>
      </c>
      <c r="E4" s="3" t="s">
        <v>22</v>
      </c>
      <c r="F4" s="62" t="s">
        <v>0</v>
      </c>
      <c r="G4" s="3" t="s">
        <v>1</v>
      </c>
      <c r="H4" s="3" t="s">
        <v>26</v>
      </c>
      <c r="I4" s="8" t="s">
        <v>15</v>
      </c>
      <c r="J4" s="9"/>
      <c r="K4" s="4"/>
      <c r="L4" s="62" t="s">
        <v>0</v>
      </c>
      <c r="M4" s="3" t="s">
        <v>1</v>
      </c>
      <c r="N4" s="3" t="s">
        <v>26</v>
      </c>
      <c r="O4" s="8" t="s">
        <v>5</v>
      </c>
      <c r="Q4" s="4"/>
    </row>
    <row r="5" spans="1:17" ht="17.25" customHeight="1" x14ac:dyDescent="0.15">
      <c r="B5" s="17"/>
      <c r="C5" s="56"/>
      <c r="D5" s="64"/>
      <c r="E5" s="56"/>
      <c r="F5" s="97" t="s">
        <v>16</v>
      </c>
      <c r="G5" s="90"/>
      <c r="H5" s="90"/>
      <c r="I5" s="90"/>
      <c r="J5" s="90"/>
      <c r="K5" s="91"/>
      <c r="L5" s="97" t="s">
        <v>37</v>
      </c>
      <c r="M5" s="90"/>
      <c r="N5" s="90"/>
      <c r="O5" s="90"/>
      <c r="P5" s="90"/>
      <c r="Q5" s="91"/>
    </row>
    <row r="6" spans="1:17" ht="47.25" customHeight="1" x14ac:dyDescent="0.15">
      <c r="A6" s="28">
        <v>1</v>
      </c>
      <c r="B6" s="17" t="s">
        <v>17</v>
      </c>
      <c r="C6" s="29" t="s">
        <v>18</v>
      </c>
      <c r="D6" s="34" t="s">
        <v>12</v>
      </c>
      <c r="E6" s="10" t="s">
        <v>23</v>
      </c>
      <c r="F6" s="78">
        <v>200</v>
      </c>
      <c r="G6" s="69">
        <v>1</v>
      </c>
      <c r="H6" s="69">
        <v>1</v>
      </c>
      <c r="I6" s="70">
        <v>4.1666666666666666E-3</v>
      </c>
      <c r="J6" s="71">
        <f>F6*G6</f>
        <v>200</v>
      </c>
      <c r="K6" s="72">
        <f>G6*H6*I6</f>
        <v>4.1666666666666666E-3</v>
      </c>
      <c r="L6" s="78"/>
      <c r="M6" s="69"/>
      <c r="N6" s="69"/>
      <c r="O6" s="70"/>
      <c r="P6" s="71"/>
      <c r="Q6" s="72"/>
    </row>
    <row r="7" spans="1:17" ht="47.25" customHeight="1" x14ac:dyDescent="0.15">
      <c r="A7" s="28">
        <v>2</v>
      </c>
      <c r="B7" s="57" t="s">
        <v>7</v>
      </c>
      <c r="C7" s="58" t="s">
        <v>25</v>
      </c>
      <c r="D7" s="67" t="s">
        <v>42</v>
      </c>
      <c r="E7" s="10" t="s">
        <v>27</v>
      </c>
      <c r="F7" s="79">
        <v>100</v>
      </c>
      <c r="G7" s="80">
        <v>4</v>
      </c>
      <c r="H7" s="80">
        <v>1</v>
      </c>
      <c r="I7" s="81">
        <v>1.5624999999999999E-3</v>
      </c>
      <c r="J7" s="82">
        <f>F7*G7</f>
        <v>400</v>
      </c>
      <c r="K7" s="72">
        <f t="shared" ref="K7:K13" si="0">G7*H7*I7</f>
        <v>6.2499999999999995E-3</v>
      </c>
      <c r="L7" s="79"/>
      <c r="M7" s="80"/>
      <c r="N7" s="80"/>
      <c r="O7" s="81"/>
      <c r="P7" s="82"/>
      <c r="Q7" s="72"/>
    </row>
    <row r="8" spans="1:17" s="55" customFormat="1" ht="63" customHeight="1" x14ac:dyDescent="0.15">
      <c r="A8" s="28">
        <v>3</v>
      </c>
      <c r="B8" s="42" t="s">
        <v>20</v>
      </c>
      <c r="C8" s="59" t="s">
        <v>43</v>
      </c>
      <c r="D8" s="64" t="s">
        <v>51</v>
      </c>
      <c r="E8" s="10" t="s">
        <v>24</v>
      </c>
      <c r="F8" s="78">
        <v>200</v>
      </c>
      <c r="G8" s="69">
        <v>2</v>
      </c>
      <c r="H8" s="69">
        <v>1</v>
      </c>
      <c r="I8" s="70">
        <v>3.2986111111111111E-3</v>
      </c>
      <c r="J8" s="71">
        <f t="shared" ref="J8" si="1">F8*G8</f>
        <v>400</v>
      </c>
      <c r="K8" s="72">
        <f t="shared" si="0"/>
        <v>6.5972222222222222E-3</v>
      </c>
      <c r="L8" s="78">
        <v>150</v>
      </c>
      <c r="M8" s="69">
        <v>2</v>
      </c>
      <c r="N8" s="69">
        <v>1</v>
      </c>
      <c r="O8" s="70">
        <v>3.2986111111111111E-3</v>
      </c>
      <c r="P8" s="71">
        <f t="shared" ref="P8:P11" si="2">L8*M8</f>
        <v>300</v>
      </c>
      <c r="Q8" s="72">
        <f t="shared" ref="Q8:Q11" si="3">M8*N8*O8</f>
        <v>6.5972222222222222E-3</v>
      </c>
    </row>
    <row r="9" spans="1:17" s="86" customFormat="1" ht="63" customHeight="1" x14ac:dyDescent="0.15">
      <c r="A9" s="28">
        <v>4</v>
      </c>
      <c r="B9" s="42" t="s">
        <v>7</v>
      </c>
      <c r="C9" s="59" t="s">
        <v>43</v>
      </c>
      <c r="D9" s="64" t="s">
        <v>50</v>
      </c>
      <c r="E9" s="10" t="s">
        <v>24</v>
      </c>
      <c r="F9" s="78">
        <v>200</v>
      </c>
      <c r="G9" s="69">
        <v>2</v>
      </c>
      <c r="H9" s="69">
        <v>1</v>
      </c>
      <c r="I9" s="70">
        <v>2.6041666666666665E-3</v>
      </c>
      <c r="J9" s="71">
        <f t="shared" ref="J9" si="4">F9*G9</f>
        <v>400</v>
      </c>
      <c r="K9" s="72">
        <f t="shared" ref="K9" si="5">G9*H9*I9</f>
        <v>5.208333333333333E-3</v>
      </c>
      <c r="L9" s="78">
        <v>150</v>
      </c>
      <c r="M9" s="69">
        <v>2</v>
      </c>
      <c r="N9" s="69">
        <v>1</v>
      </c>
      <c r="O9" s="70">
        <v>2.6041666666666665E-3</v>
      </c>
      <c r="P9" s="71">
        <f t="shared" si="2"/>
        <v>300</v>
      </c>
      <c r="Q9" s="72">
        <f t="shared" si="3"/>
        <v>5.208333333333333E-3</v>
      </c>
    </row>
    <row r="10" spans="1:17" s="86" customFormat="1" ht="47.25" customHeight="1" x14ac:dyDescent="0.15">
      <c r="A10" s="28">
        <v>5</v>
      </c>
      <c r="B10" s="42" t="s">
        <v>48</v>
      </c>
      <c r="C10" s="59" t="s">
        <v>36</v>
      </c>
      <c r="D10" s="67" t="s">
        <v>49</v>
      </c>
      <c r="E10" s="10" t="s">
        <v>24</v>
      </c>
      <c r="F10" s="78">
        <v>50</v>
      </c>
      <c r="G10" s="69">
        <v>6</v>
      </c>
      <c r="H10" s="69">
        <v>1</v>
      </c>
      <c r="I10" s="70">
        <v>5.7870370370370378E-4</v>
      </c>
      <c r="J10" s="71">
        <f>F10*G10</f>
        <v>300</v>
      </c>
      <c r="K10" s="72">
        <f>G10*H10*I10</f>
        <v>3.4722222222222229E-3</v>
      </c>
      <c r="L10" s="78">
        <v>50</v>
      </c>
      <c r="M10" s="69">
        <v>4</v>
      </c>
      <c r="N10" s="69">
        <v>1</v>
      </c>
      <c r="O10" s="70">
        <v>8.1018518518518516E-4</v>
      </c>
      <c r="P10" s="71">
        <f>L10*M10</f>
        <v>200</v>
      </c>
      <c r="Q10" s="72">
        <f>M10*N10*O10</f>
        <v>3.2407407407407406E-3</v>
      </c>
    </row>
    <row r="11" spans="1:17" s="45" customFormat="1" ht="47.25" customHeight="1" x14ac:dyDescent="0.15">
      <c r="A11" s="28">
        <v>6</v>
      </c>
      <c r="B11" s="42" t="s">
        <v>46</v>
      </c>
      <c r="C11" s="59" t="s">
        <v>36</v>
      </c>
      <c r="D11" s="67" t="s">
        <v>47</v>
      </c>
      <c r="E11" s="10" t="s">
        <v>30</v>
      </c>
      <c r="F11" s="78">
        <v>50</v>
      </c>
      <c r="G11" s="69">
        <v>4</v>
      </c>
      <c r="H11" s="69">
        <v>1</v>
      </c>
      <c r="I11" s="70">
        <v>9.2592592592592585E-4</v>
      </c>
      <c r="J11" s="71">
        <f>F11*G11</f>
        <v>200</v>
      </c>
      <c r="K11" s="72">
        <f t="shared" si="0"/>
        <v>3.7037037037037034E-3</v>
      </c>
      <c r="L11" s="78">
        <v>50</v>
      </c>
      <c r="M11" s="69">
        <v>4</v>
      </c>
      <c r="N11" s="69">
        <v>1</v>
      </c>
      <c r="O11" s="70">
        <v>9.2592592592592585E-4</v>
      </c>
      <c r="P11" s="71">
        <f t="shared" si="2"/>
        <v>200</v>
      </c>
      <c r="Q11" s="72">
        <f t="shared" si="3"/>
        <v>3.7037037037037034E-3</v>
      </c>
    </row>
    <row r="12" spans="1:17" s="61" customFormat="1" ht="47.25" customHeight="1" x14ac:dyDescent="0.15">
      <c r="A12" s="28">
        <v>7</v>
      </c>
      <c r="B12" s="42" t="s">
        <v>7</v>
      </c>
      <c r="C12" s="59" t="s">
        <v>36</v>
      </c>
      <c r="D12" s="64" t="s">
        <v>44</v>
      </c>
      <c r="E12" s="10" t="s">
        <v>45</v>
      </c>
      <c r="F12" s="78">
        <v>50</v>
      </c>
      <c r="G12" s="69">
        <v>4</v>
      </c>
      <c r="H12" s="69">
        <v>1</v>
      </c>
      <c r="I12" s="70">
        <v>1.0416666666666667E-3</v>
      </c>
      <c r="J12" s="71">
        <f>F12*G12*H12</f>
        <v>200</v>
      </c>
      <c r="K12" s="72">
        <f>G12*I12</f>
        <v>4.1666666666666666E-3</v>
      </c>
      <c r="L12" s="78"/>
      <c r="M12" s="69"/>
      <c r="N12" s="69"/>
      <c r="O12" s="70"/>
      <c r="P12" s="71"/>
      <c r="Q12" s="72"/>
    </row>
    <row r="13" spans="1:17" ht="47.25" customHeight="1" x14ac:dyDescent="0.15">
      <c r="A13" s="44">
        <v>8</v>
      </c>
      <c r="B13" s="35" t="s">
        <v>19</v>
      </c>
      <c r="C13" s="56"/>
      <c r="D13" s="65"/>
      <c r="E13" s="10"/>
      <c r="F13" s="78">
        <v>200</v>
      </c>
      <c r="G13" s="69">
        <v>1</v>
      </c>
      <c r="H13" s="69">
        <v>1</v>
      </c>
      <c r="I13" s="70">
        <v>3.472222222222222E-3</v>
      </c>
      <c r="J13" s="71">
        <f>F13*G13</f>
        <v>200</v>
      </c>
      <c r="K13" s="72">
        <f t="shared" si="0"/>
        <v>3.472222222222222E-3</v>
      </c>
      <c r="L13" s="78"/>
      <c r="M13" s="69"/>
      <c r="N13" s="69"/>
      <c r="O13" s="70"/>
      <c r="P13" s="71"/>
      <c r="Q13" s="72"/>
    </row>
    <row r="14" spans="1:17" ht="28.5" customHeight="1" x14ac:dyDescent="0.15">
      <c r="E14" s="18"/>
      <c r="F14" s="96">
        <f>SUM(J6:J13)</f>
        <v>2300</v>
      </c>
      <c r="G14" s="96"/>
      <c r="H14" s="66"/>
      <c r="I14" s="30"/>
      <c r="J14" s="31"/>
      <c r="K14" s="83">
        <f>SUM(K6:K13)</f>
        <v>3.7037037037037035E-2</v>
      </c>
      <c r="L14" s="96"/>
      <c r="M14" s="96"/>
      <c r="N14" s="84"/>
      <c r="O14" s="30"/>
      <c r="P14" s="101"/>
      <c r="Q14" s="83"/>
    </row>
  </sheetData>
  <mergeCells count="6">
    <mergeCell ref="F14:G14"/>
    <mergeCell ref="E1:K1"/>
    <mergeCell ref="F5:K5"/>
    <mergeCell ref="C3:K3"/>
    <mergeCell ref="L5:Q5"/>
    <mergeCell ref="L14:M14"/>
  </mergeCells>
  <phoneticPr fontId="1"/>
  <pageMargins left="0.70866141732283472" right="0.70866141732283472" top="0.74803149606299213" bottom="0.74803149606299213" header="0.31496062992125984" footer="0.31496062992125984"/>
  <pageSetup paperSize="9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28.3.31-A</vt:lpstr>
      <vt:lpstr>28.3.31-Ｂ</vt:lpstr>
      <vt:lpstr>'28.3.31-A'!Print_Area</vt:lpstr>
      <vt:lpstr>'28.3.31-Ｂ'!Print_Area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ねこ</dc:creator>
  <cp:lastModifiedBy>東京都</cp:lastModifiedBy>
  <cp:lastPrinted>2015-12-03T09:12:29Z</cp:lastPrinted>
  <dcterms:created xsi:type="dcterms:W3CDTF">2003-01-31T06:36:25Z</dcterms:created>
  <dcterms:modified xsi:type="dcterms:W3CDTF">2016-03-25T05:39:22Z</dcterms:modified>
</cp:coreProperties>
</file>