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10" windowWidth="7680" windowHeight="4065" tabRatio="849"/>
  </bookViews>
  <sheets>
    <sheet name="27.3.12-A" sheetId="22" r:id="rId1"/>
    <sheet name="27.3.12-Ｂ" sheetId="23" r:id="rId2"/>
  </sheets>
  <definedNames>
    <definedName name="_xlnm.Print_Area" localSheetId="0">'27.3.12-A'!$A$1:$P$12</definedName>
    <definedName name="_xlnm.Print_Area" localSheetId="1">'27.3.12-Ｂ'!$A$1:$K$13</definedName>
  </definedNames>
  <calcPr calcId="145621"/>
</workbook>
</file>

<file path=xl/calcChain.xml><?xml version="1.0" encoding="utf-8"?>
<calcChain xmlns="http://schemas.openxmlformats.org/spreadsheetml/2006/main">
  <c r="I8" i="22" l="1"/>
  <c r="J8" i="22"/>
  <c r="N8" i="22"/>
  <c r="O8" i="22"/>
  <c r="K11" i="23" l="1"/>
  <c r="J12" i="23" l="1"/>
  <c r="J11" i="23"/>
  <c r="K7" i="23" l="1"/>
  <c r="K8" i="23"/>
  <c r="K9" i="23"/>
  <c r="K10" i="23"/>
  <c r="K12" i="23"/>
  <c r="K6" i="23"/>
  <c r="O7" i="22" l="1"/>
  <c r="N7" i="22"/>
  <c r="J7" i="22"/>
  <c r="I7" i="22"/>
  <c r="J10" i="23" l="1"/>
  <c r="O10" i="22" l="1"/>
  <c r="N10" i="22"/>
  <c r="J10" i="22"/>
  <c r="I10" i="22"/>
  <c r="J8" i="23" l="1"/>
  <c r="B1" i="23"/>
  <c r="J9" i="23"/>
  <c r="J7" i="23"/>
  <c r="J6" i="23"/>
  <c r="F13" i="23" l="1"/>
  <c r="K13" i="23"/>
  <c r="O6" i="22" l="1"/>
  <c r="N6" i="22"/>
  <c r="J6" i="22"/>
  <c r="I6" i="22"/>
  <c r="J5" i="22" l="1"/>
  <c r="O11" i="22" l="1"/>
  <c r="N11" i="22"/>
  <c r="J11" i="22"/>
  <c r="I11" i="22"/>
  <c r="O9" i="22"/>
  <c r="N9" i="22"/>
  <c r="J9" i="22"/>
  <c r="S9" i="22" s="1"/>
  <c r="I9" i="22"/>
  <c r="O5" i="22"/>
  <c r="N5" i="22"/>
  <c r="I5" i="22"/>
  <c r="J12" i="22" l="1"/>
  <c r="T9" i="22"/>
  <c r="O12" i="22"/>
  <c r="K12" i="22"/>
  <c r="F12" i="22"/>
</calcChain>
</file>

<file path=xl/sharedStrings.xml><?xml version="1.0" encoding="utf-8"?>
<sst xmlns="http://schemas.openxmlformats.org/spreadsheetml/2006/main" count="70" uniqueCount="50">
  <si>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</si>
  <si>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</si>
  <si>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</si>
  <si>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</si>
  <si>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</si>
  <si>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</si>
  <si>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</si>
  <si>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</si>
  <si>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</si>
  <si>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</si>
  <si>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</si>
  <si>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</si>
  <si>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</si>
  <si>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</si>
  <si>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プル</t>
    <phoneticPr fontId="1"/>
  </si>
  <si>
    <t>１８：３０～１９：３０</t>
    <phoneticPr fontId="1"/>
  </si>
  <si>
    <t>サイクル</t>
    <phoneticPr fontId="1"/>
  </si>
  <si>
    <t>Ａコース</t>
    <phoneticPr fontId="1"/>
  </si>
  <si>
    <t>ウォーム
アップ</t>
    <phoneticPr fontId="1"/>
  </si>
  <si>
    <t>スイム</t>
    <phoneticPr fontId="1"/>
  </si>
  <si>
    <t>クールダウン</t>
    <phoneticPr fontId="1"/>
  </si>
  <si>
    <t>S1</t>
    <phoneticPr fontId="1"/>
  </si>
  <si>
    <t>イージー</t>
    <phoneticPr fontId="1"/>
  </si>
  <si>
    <t>キック</t>
    <phoneticPr fontId="1"/>
  </si>
  <si>
    <t>ＩＭ</t>
    <phoneticPr fontId="1"/>
  </si>
  <si>
    <t>S1</t>
    <phoneticPr fontId="1"/>
  </si>
  <si>
    <t>スタイル1</t>
    <phoneticPr fontId="1"/>
  </si>
  <si>
    <t>強度</t>
    <rPh sb="0" eb="2">
      <t>キョウド</t>
    </rPh>
    <phoneticPr fontId="1"/>
  </si>
  <si>
    <t>A1</t>
    <phoneticPr fontId="1"/>
  </si>
  <si>
    <t>EN2</t>
    <phoneticPr fontId="1"/>
  </si>
  <si>
    <t>AN1</t>
    <phoneticPr fontId="1"/>
  </si>
  <si>
    <t>AN3</t>
    <phoneticPr fontId="1"/>
  </si>
  <si>
    <t>IM</t>
    <phoneticPr fontId="1"/>
  </si>
  <si>
    <t>セット</t>
    <phoneticPr fontId="1"/>
  </si>
  <si>
    <t>EN1</t>
    <phoneticPr fontId="1"/>
  </si>
  <si>
    <t>スイム</t>
    <phoneticPr fontId="1"/>
  </si>
  <si>
    <t>Intime</t>
    <phoneticPr fontId="1"/>
  </si>
  <si>
    <t>Ｄes(※）2本ずつ
※1本ずつタイムを上げていく</t>
    <rPh sb="7" eb="8">
      <t>ホン</t>
    </rPh>
    <phoneticPr fontId="1"/>
  </si>
  <si>
    <t>キック</t>
    <phoneticPr fontId="1"/>
  </si>
  <si>
    <t>Intime</t>
    <phoneticPr fontId="1"/>
  </si>
  <si>
    <t>スタイル1</t>
    <phoneticPr fontId="1"/>
  </si>
  <si>
    <t>テーマ</t>
    <phoneticPr fontId="1"/>
  </si>
  <si>
    <t>High-Average　Dive</t>
    <phoneticPr fontId="1"/>
  </si>
  <si>
    <t>メドレーの順番で1本ずつ</t>
    <rPh sb="5" eb="7">
      <t>ジュンバン</t>
    </rPh>
    <rPh sb="9" eb="10">
      <t>ポン</t>
    </rPh>
    <phoneticPr fontId="1"/>
  </si>
  <si>
    <t>キック＆スイム　25ｍずつ　
キックはFast、スイムはForm</t>
    <phoneticPr fontId="1"/>
  </si>
  <si>
    <t>メドレーの順番で1本ずつ　2セット
(ソフトは１本ずつ）</t>
    <rPh sb="5" eb="7">
      <t>ジュンバン</t>
    </rPh>
    <rPh sb="9" eb="10">
      <t>ポン</t>
    </rPh>
    <rPh sb="24" eb="25">
      <t>ポン</t>
    </rPh>
    <phoneticPr fontId="1"/>
  </si>
  <si>
    <t>キック</t>
    <phoneticPr fontId="1"/>
  </si>
  <si>
    <t>F-E
※Fastはビート板を立てる</t>
    <rPh sb="13" eb="14">
      <t>イタ</t>
    </rPh>
    <rPh sb="15" eb="16">
      <t>タ</t>
    </rPh>
    <phoneticPr fontId="1"/>
  </si>
  <si>
    <t>メイン（５）までの時間</t>
    <rPh sb="9" eb="11">
      <t>ジカン</t>
    </rPh>
    <phoneticPr fontId="1"/>
  </si>
  <si>
    <t>1日2レース以上を耐えられる身体を作る（メインは耐乳酸）。</t>
    <rPh sb="1" eb="2">
      <t>ニチ</t>
    </rPh>
    <rPh sb="6" eb="8">
      <t>イジョウ</t>
    </rPh>
    <rPh sb="9" eb="10">
      <t>タ</t>
    </rPh>
    <rPh sb="14" eb="16">
      <t>カラダ</t>
    </rPh>
    <rPh sb="17" eb="18">
      <t>ツク</t>
    </rPh>
    <rPh sb="24" eb="25">
      <t>タイ</t>
    </rPh>
    <rPh sb="25" eb="27">
      <t>ニュウサン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</si>
</sst>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7" fillId="0" borderId="10" xfId="0" applyFont="1" applyFill="1" applyBorder="1" applyAlignment="1">
      <alignment horizontal="left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226733</xdr:colOff>
      <xdr:row>0</xdr:row>
      <xdr:rowOff>67235</xdr:rowOff>
    </xdr:from>
    <xdr:to>
      <xdr:col>20</xdr:col>
      <xdr:colOff>4483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383615</xdr:colOff>
      <xdr:row>0</xdr:row>
      <xdr:rowOff>134470</xdr:rowOff>
    </xdr:from>
    <xdr:to>
      <xdr:col>16</xdr:col>
      <xdr:colOff>105334</xdr:colOff>
      <xdr:row>4</xdr:row>
      <xdr:rowOff>45944</xdr:rowOff>
    </xdr:to>
    <xdr:pic>
      <xdr:nvPicPr>
        <xdr:cNvPr id="3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0905939" y="134470"/>
          <a:ext cx="1906866" cy="1233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view="pageBreakPreview" topLeftCell="A4" zoomScale="85" zoomScaleNormal="100" zoomScaleSheetLayoutView="85" workbookViewId="0">
      <selection activeCell="G10" sqref="G10"/>
    </sheetView>
  </sheetViews>
  <sheetFormatPr defaultColWidth="9.5" defaultRowHeight="46.5" customHeight="1" x14ac:dyDescent="0.15"/>
  <cols>
    <col min="1" max="1" width="2.75" style="47" customWidth="1"/>
    <col min="2" max="2" width="10.125" style="21" customWidth="1"/>
    <col min="3" max="3" width="16.875" style="21" bestFit="1" customWidth="1"/>
    <col min="4" max="4" width="50" style="21" customWidth="1"/>
    <col min="5" max="5" width="7.75" style="21" hidden="1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47" customWidth="1"/>
    <col min="18" max="18" width="4.25" style="47" customWidth="1"/>
    <col min="19" max="16384" width="9.5" style="47"/>
  </cols>
  <sheetData>
    <row r="1" spans="1:20" s="24" customFormat="1" ht="56.25" customHeight="1" x14ac:dyDescent="0.15">
      <c r="A1" s="22"/>
      <c r="B1" s="64">
        <v>42152</v>
      </c>
      <c r="C1" s="23" t="s">
        <v>4</v>
      </c>
      <c r="D1" s="24" t="s">
        <v>13</v>
      </c>
      <c r="E1" s="76"/>
      <c r="F1" s="76"/>
      <c r="G1" s="76"/>
      <c r="H1" s="76"/>
      <c r="I1" s="76"/>
      <c r="J1" s="76"/>
      <c r="K1" s="76"/>
      <c r="L1" s="76"/>
      <c r="M1" s="5"/>
      <c r="N1" s="6"/>
      <c r="O1" s="6"/>
      <c r="P1" s="5"/>
    </row>
    <row r="2" spans="1:20" s="26" customFormat="1" ht="6.75" customHeight="1" x14ac:dyDescent="0.15">
      <c r="A2" s="25"/>
      <c r="B2" s="18"/>
      <c r="C2" s="18"/>
      <c r="D2" s="18"/>
      <c r="E2" s="18"/>
      <c r="F2" s="14"/>
      <c r="G2" s="14"/>
      <c r="H2" s="14"/>
      <c r="I2" s="2"/>
      <c r="J2" s="15"/>
      <c r="K2" s="14"/>
      <c r="L2" s="14"/>
      <c r="M2" s="14"/>
      <c r="N2" s="2"/>
      <c r="O2" s="15"/>
      <c r="P2" s="14"/>
    </row>
    <row r="3" spans="1:20" s="27" customFormat="1" ht="21" customHeight="1" x14ac:dyDescent="0.15">
      <c r="B3" s="19" t="s">
        <v>3</v>
      </c>
      <c r="C3" s="28" t="s">
        <v>10</v>
      </c>
      <c r="D3" s="29" t="s">
        <v>2</v>
      </c>
      <c r="E3" s="39"/>
      <c r="F3" s="8" t="s">
        <v>0</v>
      </c>
      <c r="G3" s="3" t="s">
        <v>1</v>
      </c>
      <c r="H3" s="9" t="s">
        <v>5</v>
      </c>
      <c r="I3" s="10"/>
      <c r="J3" s="4"/>
      <c r="K3" s="8" t="s">
        <v>0</v>
      </c>
      <c r="L3" s="3" t="s">
        <v>1</v>
      </c>
      <c r="M3" s="9" t="s">
        <v>5</v>
      </c>
      <c r="N3" s="10"/>
      <c r="O3" s="4"/>
      <c r="P3" s="2"/>
    </row>
    <row r="4" spans="1:20" ht="22.5" customHeight="1" x14ac:dyDescent="0.15">
      <c r="B4" s="20"/>
      <c r="C4" s="46"/>
      <c r="D4" s="30"/>
      <c r="E4" s="40"/>
      <c r="F4" s="77" t="s">
        <v>9</v>
      </c>
      <c r="G4" s="78"/>
      <c r="H4" s="78"/>
      <c r="I4" s="78"/>
      <c r="J4" s="79"/>
      <c r="K4" s="80" t="s">
        <v>8</v>
      </c>
      <c r="L4" s="81"/>
      <c r="M4" s="81"/>
      <c r="N4" s="81"/>
      <c r="O4" s="82"/>
    </row>
    <row r="5" spans="1:20" ht="48.75" customHeight="1" x14ac:dyDescent="0.15">
      <c r="A5" s="31">
        <v>1</v>
      </c>
      <c r="B5" s="20" t="s">
        <v>6</v>
      </c>
      <c r="C5" s="32" t="s">
        <v>7</v>
      </c>
      <c r="D5" s="37" t="s">
        <v>12</v>
      </c>
      <c r="E5" s="42"/>
      <c r="F5" s="35">
        <v>200</v>
      </c>
      <c r="G5" s="11">
        <v>1</v>
      </c>
      <c r="H5" s="12">
        <v>5.5555555555555558E-3</v>
      </c>
      <c r="I5" s="3">
        <f t="shared" ref="I5:J11" si="0">F5*G5</f>
        <v>200</v>
      </c>
      <c r="J5" s="4">
        <f>G5*H5</f>
        <v>5.5555555555555558E-3</v>
      </c>
      <c r="K5" s="35">
        <v>200</v>
      </c>
      <c r="L5" s="11">
        <v>1</v>
      </c>
      <c r="M5" s="12">
        <v>5.5555555555555558E-3</v>
      </c>
      <c r="N5" s="3">
        <f t="shared" ref="N5:O11" si="1">K5*L5</f>
        <v>200</v>
      </c>
      <c r="O5" s="4">
        <f t="shared" si="1"/>
        <v>5.5555555555555558E-3</v>
      </c>
    </row>
    <row r="6" spans="1:20" ht="50.25" customHeight="1" x14ac:dyDescent="0.15">
      <c r="A6" s="31">
        <v>2</v>
      </c>
      <c r="B6" s="49" t="s">
        <v>7</v>
      </c>
      <c r="C6" s="50" t="s">
        <v>24</v>
      </c>
      <c r="D6" s="51" t="s">
        <v>45</v>
      </c>
      <c r="E6" s="52"/>
      <c r="F6" s="53">
        <v>50</v>
      </c>
      <c r="G6" s="54">
        <v>8</v>
      </c>
      <c r="H6" s="55">
        <v>1.0416666666666667E-3</v>
      </c>
      <c r="I6" s="56">
        <f t="shared" si="0"/>
        <v>400</v>
      </c>
      <c r="J6" s="57">
        <f t="shared" si="0"/>
        <v>8.3333333333333332E-3</v>
      </c>
      <c r="K6" s="53">
        <v>50</v>
      </c>
      <c r="L6" s="54">
        <v>4</v>
      </c>
      <c r="M6" s="55">
        <v>1.736111111111111E-3</v>
      </c>
      <c r="N6" s="56">
        <f t="shared" si="1"/>
        <v>200</v>
      </c>
      <c r="O6" s="57">
        <f t="shared" si="1"/>
        <v>6.9444444444444441E-3</v>
      </c>
    </row>
    <row r="7" spans="1:20" s="65" customFormat="1" ht="50.25" customHeight="1" x14ac:dyDescent="0.15">
      <c r="A7" s="31">
        <v>3</v>
      </c>
      <c r="B7" s="49" t="s">
        <v>38</v>
      </c>
      <c r="C7" s="50" t="s">
        <v>40</v>
      </c>
      <c r="D7" s="51" t="s">
        <v>39</v>
      </c>
      <c r="E7" s="52"/>
      <c r="F7" s="53">
        <v>100</v>
      </c>
      <c r="G7" s="54">
        <v>3</v>
      </c>
      <c r="H7" s="55">
        <v>1.736111111111111E-3</v>
      </c>
      <c r="I7" s="56">
        <f t="shared" ref="I7" si="2">F7*G7</f>
        <v>300</v>
      </c>
      <c r="J7" s="57">
        <f t="shared" ref="J7" si="3">G7*H7</f>
        <v>5.208333333333333E-3</v>
      </c>
      <c r="K7" s="53">
        <v>50</v>
      </c>
      <c r="L7" s="54">
        <v>6</v>
      </c>
      <c r="M7" s="55">
        <v>1.3888888888888889E-3</v>
      </c>
      <c r="N7" s="56">
        <f t="shared" ref="N7" si="4">K7*L7</f>
        <v>300</v>
      </c>
      <c r="O7" s="57">
        <f t="shared" ref="O7" si="5">L7*M7</f>
        <v>8.3333333333333332E-3</v>
      </c>
      <c r="P7" s="1"/>
    </row>
    <row r="8" spans="1:20" ht="51.75" customHeight="1" x14ac:dyDescent="0.15">
      <c r="A8" s="31">
        <v>4</v>
      </c>
      <c r="B8" s="49" t="s">
        <v>46</v>
      </c>
      <c r="C8" s="50" t="s">
        <v>26</v>
      </c>
      <c r="D8" s="51" t="s">
        <v>47</v>
      </c>
      <c r="E8" s="52"/>
      <c r="F8" s="53">
        <v>50</v>
      </c>
      <c r="G8" s="54">
        <v>4</v>
      </c>
      <c r="H8" s="55">
        <v>1.0416666666666667E-3</v>
      </c>
      <c r="I8" s="56">
        <f t="shared" ref="I8" si="6">F8*G8</f>
        <v>200</v>
      </c>
      <c r="J8" s="57">
        <f t="shared" ref="J8" si="7">G8*H8</f>
        <v>4.1666666666666666E-3</v>
      </c>
      <c r="K8" s="53">
        <v>50</v>
      </c>
      <c r="L8" s="54">
        <v>2</v>
      </c>
      <c r="M8" s="55">
        <v>1.736111111111111E-3</v>
      </c>
      <c r="N8" s="56">
        <f t="shared" ref="N8" si="8">K8*L8</f>
        <v>100</v>
      </c>
      <c r="O8" s="57">
        <f t="shared" ref="O8" si="9">L8*M8</f>
        <v>3.472222222222222E-3</v>
      </c>
      <c r="S8" s="75" t="s">
        <v>48</v>
      </c>
      <c r="T8" s="75"/>
    </row>
    <row r="9" spans="1:20" ht="51.75" customHeight="1" x14ac:dyDescent="0.15">
      <c r="A9" s="31">
        <v>5</v>
      </c>
      <c r="B9" s="43" t="s">
        <v>14</v>
      </c>
      <c r="C9" s="32" t="s">
        <v>26</v>
      </c>
      <c r="D9" s="51" t="s">
        <v>36</v>
      </c>
      <c r="E9" s="44"/>
      <c r="F9" s="35">
        <v>100</v>
      </c>
      <c r="G9" s="11">
        <v>3</v>
      </c>
      <c r="H9" s="12">
        <v>1.5046296296296294E-3</v>
      </c>
      <c r="I9" s="3">
        <f t="shared" si="0"/>
        <v>300</v>
      </c>
      <c r="J9" s="4">
        <f t="shared" si="0"/>
        <v>4.5138888888888885E-3</v>
      </c>
      <c r="K9" s="35">
        <v>50</v>
      </c>
      <c r="L9" s="11">
        <v>2</v>
      </c>
      <c r="M9" s="12">
        <v>1.5624999999999999E-3</v>
      </c>
      <c r="N9" s="3">
        <f t="shared" si="1"/>
        <v>100</v>
      </c>
      <c r="O9" s="4">
        <f t="shared" si="1"/>
        <v>3.1249999999999997E-3</v>
      </c>
      <c r="S9" s="17">
        <f>SUM(J2:J9)</f>
        <v>2.7777777777777776E-2</v>
      </c>
      <c r="T9" s="4">
        <f>SUM(O2:O9)</f>
        <v>2.7430555555555559E-2</v>
      </c>
    </row>
    <row r="10" spans="1:20" s="60" customFormat="1" ht="51.75" customHeight="1" x14ac:dyDescent="0.15">
      <c r="A10" s="31">
        <v>6</v>
      </c>
      <c r="B10" s="45" t="s">
        <v>7</v>
      </c>
      <c r="C10" s="32" t="s">
        <v>21</v>
      </c>
      <c r="D10" s="30" t="s">
        <v>37</v>
      </c>
      <c r="E10" s="44"/>
      <c r="F10" s="35">
        <v>50</v>
      </c>
      <c r="G10" s="11">
        <v>6</v>
      </c>
      <c r="H10" s="12">
        <v>1.1574074074074073E-3</v>
      </c>
      <c r="I10" s="3">
        <f t="shared" ref="I10" si="10">F10*G10</f>
        <v>300</v>
      </c>
      <c r="J10" s="4">
        <f t="shared" ref="J10" si="11">G10*H10</f>
        <v>6.9444444444444441E-3</v>
      </c>
      <c r="K10" s="35">
        <v>50</v>
      </c>
      <c r="L10" s="11">
        <v>6</v>
      </c>
      <c r="M10" s="12">
        <v>1.1574074074074073E-3</v>
      </c>
      <c r="N10" s="3">
        <f t="shared" ref="N10" si="12">K10*L10</f>
        <v>300</v>
      </c>
      <c r="O10" s="4">
        <f t="shared" ref="O10" si="13">L10*M10</f>
        <v>6.9444444444444441E-3</v>
      </c>
      <c r="P10" s="1"/>
    </row>
    <row r="11" spans="1:20" ht="45.95" customHeight="1" x14ac:dyDescent="0.15">
      <c r="A11" s="31">
        <v>7</v>
      </c>
      <c r="B11" s="38" t="s">
        <v>11</v>
      </c>
      <c r="C11" s="46"/>
      <c r="D11" s="36"/>
      <c r="E11" s="41"/>
      <c r="F11" s="35">
        <v>200</v>
      </c>
      <c r="G11" s="11">
        <v>1</v>
      </c>
      <c r="H11" s="12">
        <v>3.472222222222222E-3</v>
      </c>
      <c r="I11" s="3">
        <f t="shared" si="0"/>
        <v>200</v>
      </c>
      <c r="J11" s="4">
        <f t="shared" si="0"/>
        <v>3.472222222222222E-3</v>
      </c>
      <c r="K11" s="35">
        <v>200</v>
      </c>
      <c r="L11" s="11">
        <v>1</v>
      </c>
      <c r="M11" s="12">
        <v>3.472222222222222E-3</v>
      </c>
      <c r="N11" s="3">
        <f t="shared" si="1"/>
        <v>200</v>
      </c>
      <c r="O11" s="4">
        <f t="shared" si="1"/>
        <v>3.472222222222222E-3</v>
      </c>
    </row>
    <row r="12" spans="1:20" ht="36.75" customHeight="1" x14ac:dyDescent="0.15">
      <c r="F12" s="83">
        <f>SUM(I5:I11)</f>
        <v>1900</v>
      </c>
      <c r="G12" s="83"/>
      <c r="H12" s="33"/>
      <c r="I12" s="34"/>
      <c r="J12" s="17">
        <f>SUM(J5:J11)</f>
        <v>3.8194444444444448E-2</v>
      </c>
      <c r="K12" s="83">
        <f>SUM(N5:N11)</f>
        <v>1400</v>
      </c>
      <c r="L12" s="83"/>
      <c r="O12" s="17">
        <f>SUM(O5:O11)</f>
        <v>3.7847222222222227E-2</v>
      </c>
    </row>
    <row r="13" spans="1:20" ht="51.75" customHeight="1" x14ac:dyDescent="0.15"/>
  </sheetData>
  <mergeCells count="6">
    <mergeCell ref="S8:T8"/>
    <mergeCell ref="E1:L1"/>
    <mergeCell ref="F4:J4"/>
    <mergeCell ref="K4:O4"/>
    <mergeCell ref="F12:G12"/>
    <mergeCell ref="K12:L12"/>
  </mergeCells>
  <phoneticPr fontId="1"/>
  <pageMargins left="0.7" right="0.7" top="0.75" bottom="0.75" header="0.3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="85" zoomScaleNormal="100" zoomScaleSheetLayoutView="85" workbookViewId="0">
      <selection activeCell="C4" sqref="C4"/>
    </sheetView>
  </sheetViews>
  <sheetFormatPr defaultColWidth="9.5" defaultRowHeight="46.5" customHeight="1" x14ac:dyDescent="0.15"/>
  <cols>
    <col min="1" max="1" width="5" style="47" customWidth="1"/>
    <col min="2" max="2" width="10.125" style="21" customWidth="1"/>
    <col min="3" max="3" width="16.875" style="21" bestFit="1" customWidth="1"/>
    <col min="4" max="4" width="42.375" style="21" customWidth="1"/>
    <col min="5" max="5" width="8.375" style="1" customWidth="1"/>
    <col min="6" max="6" width="12" style="1" customWidth="1"/>
    <col min="7" max="8" width="5.625" style="1" customWidth="1"/>
    <col min="9" max="9" width="15.625" style="1" customWidth="1"/>
    <col min="10" max="10" width="8.375" style="2" hidden="1" customWidth="1"/>
    <col min="11" max="11" width="15.625" style="2" customWidth="1"/>
    <col min="12" max="12" width="4.5" style="1" customWidth="1"/>
    <col min="13" max="13" width="4.5" style="58" customWidth="1"/>
    <col min="14" max="16384" width="9.5" style="47"/>
  </cols>
  <sheetData>
    <row r="1" spans="1:13" s="24" customFormat="1" ht="42" customHeight="1" x14ac:dyDescent="0.15">
      <c r="A1" s="22"/>
      <c r="B1" s="64">
        <f>'27.3.12-A'!B1</f>
        <v>42152</v>
      </c>
      <c r="C1" s="23" t="s">
        <v>4</v>
      </c>
      <c r="D1" s="24" t="s">
        <v>15</v>
      </c>
      <c r="E1" s="76"/>
      <c r="F1" s="76"/>
      <c r="G1" s="76"/>
      <c r="H1" s="76"/>
      <c r="I1" s="76"/>
      <c r="J1" s="76"/>
      <c r="K1" s="76"/>
      <c r="L1" s="5"/>
    </row>
    <row r="2" spans="1:13" s="26" customFormat="1" ht="15.75" customHeight="1" x14ac:dyDescent="0.15">
      <c r="A2" s="25"/>
      <c r="B2" s="18"/>
      <c r="C2" s="18"/>
      <c r="D2" s="18"/>
      <c r="E2" s="14"/>
      <c r="F2" s="14"/>
      <c r="G2" s="14"/>
      <c r="H2" s="14"/>
      <c r="I2" s="14"/>
      <c r="J2" s="2"/>
      <c r="K2" s="15"/>
      <c r="L2" s="14"/>
    </row>
    <row r="3" spans="1:13" s="27" customFormat="1" ht="23.25" customHeight="1" x14ac:dyDescent="0.15">
      <c r="B3" s="19" t="s">
        <v>41</v>
      </c>
      <c r="C3" s="85" t="s">
        <v>49</v>
      </c>
      <c r="D3" s="86"/>
      <c r="E3" s="86"/>
      <c r="F3" s="86"/>
      <c r="G3" s="86"/>
      <c r="H3" s="86"/>
      <c r="I3" s="86"/>
      <c r="J3" s="86"/>
      <c r="K3" s="87"/>
      <c r="L3" s="2"/>
    </row>
    <row r="4" spans="1:13" s="27" customFormat="1" ht="23.25" customHeight="1" x14ac:dyDescent="0.15">
      <c r="B4" s="19" t="s">
        <v>3</v>
      </c>
      <c r="C4" s="28" t="s">
        <v>10</v>
      </c>
      <c r="D4" s="69" t="s">
        <v>2</v>
      </c>
      <c r="E4" s="3" t="s">
        <v>27</v>
      </c>
      <c r="F4" s="66" t="s">
        <v>0</v>
      </c>
      <c r="G4" s="3" t="s">
        <v>1</v>
      </c>
      <c r="H4" s="3" t="s">
        <v>33</v>
      </c>
      <c r="I4" s="9" t="s">
        <v>16</v>
      </c>
      <c r="J4" s="10"/>
      <c r="K4" s="4"/>
      <c r="L4" s="2"/>
    </row>
    <row r="5" spans="1:13" ht="17.25" customHeight="1" x14ac:dyDescent="0.15">
      <c r="B5" s="20"/>
      <c r="C5" s="59"/>
      <c r="D5" s="70"/>
      <c r="E5" s="59"/>
      <c r="F5" s="84" t="s">
        <v>17</v>
      </c>
      <c r="G5" s="78"/>
      <c r="H5" s="78"/>
      <c r="I5" s="78"/>
      <c r="J5" s="78"/>
      <c r="K5" s="79"/>
    </row>
    <row r="6" spans="1:13" ht="43.5" customHeight="1" x14ac:dyDescent="0.15">
      <c r="A6" s="31">
        <v>1</v>
      </c>
      <c r="B6" s="20" t="s">
        <v>18</v>
      </c>
      <c r="C6" s="32" t="s">
        <v>19</v>
      </c>
      <c r="D6" s="37" t="s">
        <v>12</v>
      </c>
      <c r="E6" s="11" t="s">
        <v>28</v>
      </c>
      <c r="F6" s="67">
        <v>200</v>
      </c>
      <c r="G6" s="11">
        <v>1</v>
      </c>
      <c r="H6" s="11">
        <v>1</v>
      </c>
      <c r="I6" s="12">
        <v>5.5555555555555558E-3</v>
      </c>
      <c r="J6" s="3">
        <f>F6*G6</f>
        <v>200</v>
      </c>
      <c r="K6" s="4">
        <f>G6*H6*I6</f>
        <v>5.5555555555555558E-3</v>
      </c>
    </row>
    <row r="7" spans="1:13" ht="43.5" customHeight="1" x14ac:dyDescent="0.15">
      <c r="A7" s="31">
        <v>2</v>
      </c>
      <c r="B7" s="61" t="s">
        <v>7</v>
      </c>
      <c r="C7" s="62" t="s">
        <v>32</v>
      </c>
      <c r="D7" s="74" t="s">
        <v>43</v>
      </c>
      <c r="E7" s="11" t="s">
        <v>34</v>
      </c>
      <c r="F7" s="68">
        <v>50</v>
      </c>
      <c r="G7" s="13">
        <v>4</v>
      </c>
      <c r="H7" s="13">
        <v>1</v>
      </c>
      <c r="I7" s="7">
        <v>1.0416666666666667E-3</v>
      </c>
      <c r="J7" s="16">
        <f>F7*G7</f>
        <v>200</v>
      </c>
      <c r="K7" s="4">
        <f t="shared" ref="K7:K12" si="0">G7*H7*I7</f>
        <v>4.1666666666666666E-3</v>
      </c>
    </row>
    <row r="8" spans="1:13" s="58" customFormat="1" ht="43.5" customHeight="1" x14ac:dyDescent="0.15">
      <c r="A8" s="31">
        <v>3</v>
      </c>
      <c r="B8" s="45" t="s">
        <v>35</v>
      </c>
      <c r="C8" s="63" t="s">
        <v>32</v>
      </c>
      <c r="D8" s="70" t="s">
        <v>36</v>
      </c>
      <c r="E8" s="11" t="s">
        <v>29</v>
      </c>
      <c r="F8" s="67">
        <v>100</v>
      </c>
      <c r="G8" s="11">
        <v>4</v>
      </c>
      <c r="H8" s="11">
        <v>1</v>
      </c>
      <c r="I8" s="12">
        <v>1.6203703703703703E-3</v>
      </c>
      <c r="J8" s="3">
        <f t="shared" ref="J8" si="1">F8*G8</f>
        <v>400</v>
      </c>
      <c r="K8" s="4">
        <f t="shared" si="0"/>
        <v>6.4814814814814813E-3</v>
      </c>
      <c r="L8" s="1"/>
    </row>
    <row r="9" spans="1:13" s="48" customFormat="1" ht="43.5" customHeight="1" x14ac:dyDescent="0.15">
      <c r="A9" s="31">
        <v>4</v>
      </c>
      <c r="B9" s="45" t="s">
        <v>23</v>
      </c>
      <c r="C9" s="63" t="s">
        <v>21</v>
      </c>
      <c r="D9" s="71" t="s">
        <v>44</v>
      </c>
      <c r="E9" s="11" t="s">
        <v>30</v>
      </c>
      <c r="F9" s="67">
        <v>50</v>
      </c>
      <c r="G9" s="11">
        <v>4</v>
      </c>
      <c r="H9" s="11">
        <v>1</v>
      </c>
      <c r="I9" s="12">
        <v>1.0416666666666667E-3</v>
      </c>
      <c r="J9" s="3">
        <f>F9*G9</f>
        <v>200</v>
      </c>
      <c r="K9" s="4">
        <f t="shared" si="0"/>
        <v>4.1666666666666666E-3</v>
      </c>
      <c r="L9" s="1"/>
      <c r="M9" s="58"/>
    </row>
    <row r="10" spans="1:13" s="65" customFormat="1" ht="43.5" customHeight="1" x14ac:dyDescent="0.15">
      <c r="A10" s="31">
        <v>5</v>
      </c>
      <c r="B10" s="45" t="s">
        <v>7</v>
      </c>
      <c r="C10" s="63"/>
      <c r="D10" s="70" t="s">
        <v>22</v>
      </c>
      <c r="E10" s="11" t="s">
        <v>28</v>
      </c>
      <c r="F10" s="67">
        <v>50</v>
      </c>
      <c r="G10" s="11">
        <v>1</v>
      </c>
      <c r="H10" s="11">
        <v>1</v>
      </c>
      <c r="I10" s="12">
        <v>2.0833333333333333E-3</v>
      </c>
      <c r="J10" s="3">
        <f>F10*G10</f>
        <v>50</v>
      </c>
      <c r="K10" s="4">
        <f t="shared" si="0"/>
        <v>2.0833333333333333E-3</v>
      </c>
      <c r="L10" s="1"/>
    </row>
    <row r="11" spans="1:13" s="65" customFormat="1" ht="43.5" customHeight="1" x14ac:dyDescent="0.15">
      <c r="A11" s="31">
        <v>6</v>
      </c>
      <c r="B11" s="45" t="s">
        <v>7</v>
      </c>
      <c r="C11" s="63" t="s">
        <v>25</v>
      </c>
      <c r="D11" s="70" t="s">
        <v>42</v>
      </c>
      <c r="E11" s="11" t="s">
        <v>31</v>
      </c>
      <c r="F11" s="67">
        <v>100</v>
      </c>
      <c r="G11" s="11">
        <v>3</v>
      </c>
      <c r="H11" s="11">
        <v>1</v>
      </c>
      <c r="I11" s="12">
        <v>3.472222222222222E-3</v>
      </c>
      <c r="J11" s="3">
        <f>F11*G11*H11</f>
        <v>300</v>
      </c>
      <c r="K11" s="4">
        <f>G11*I11</f>
        <v>1.0416666666666666E-2</v>
      </c>
      <c r="L11" s="1"/>
    </row>
    <row r="12" spans="1:13" ht="43.5" customHeight="1" x14ac:dyDescent="0.15">
      <c r="B12" s="38" t="s">
        <v>20</v>
      </c>
      <c r="C12" s="59"/>
      <c r="D12" s="72"/>
      <c r="E12" s="11"/>
      <c r="F12" s="67">
        <v>200</v>
      </c>
      <c r="G12" s="11">
        <v>1</v>
      </c>
      <c r="H12" s="11">
        <v>1</v>
      </c>
      <c r="I12" s="12">
        <v>3.472222222222222E-3</v>
      </c>
      <c r="J12" s="3">
        <f>F12*G12</f>
        <v>200</v>
      </c>
      <c r="K12" s="4">
        <f t="shared" si="0"/>
        <v>3.472222222222222E-3</v>
      </c>
    </row>
    <row r="13" spans="1:13" ht="28.5" customHeight="1" x14ac:dyDescent="0.15">
      <c r="E13" s="21"/>
      <c r="F13" s="83">
        <f>SUM(J6:J12)</f>
        <v>1550</v>
      </c>
      <c r="G13" s="83"/>
      <c r="H13" s="73"/>
      <c r="I13" s="33"/>
      <c r="J13" s="34"/>
      <c r="K13" s="17">
        <f>SUM(K6:K12)</f>
        <v>3.6342592592592593E-2</v>
      </c>
    </row>
  </sheetData>
  <mergeCells count="4">
    <mergeCell ref="F13:G13"/>
    <mergeCell ref="E1:K1"/>
    <mergeCell ref="F5:K5"/>
    <mergeCell ref="C3:K3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27.3.12-A</vt:lpstr>
      <vt:lpstr>27.3.12-Ｂ</vt:lpstr>
      <vt:lpstr>'27.3.12-A'!Print_Area</vt:lpstr>
      <vt:lpstr>'27.3.12-Ｂ'!Print_Area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2015-05-18T04:01:38Z</cp:lastPrinted>
  <dcterms:created xsi:type="dcterms:W3CDTF">2003-01-31T06:36:25Z</dcterms:created>
  <dcterms:modified xsi:type="dcterms:W3CDTF">2015-06-02T08:01:02Z</dcterms:modified>
</cp:coreProperties>
</file>