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707" firstSheet="5" activeTab="15"/>
  </bookViews>
  <sheets>
    <sheet name="AM" sheetId="1" r:id="rId1"/>
    <sheet name="PM" sheetId="2" r:id="rId2"/>
    <sheet name="1020" sheetId="3" r:id="rId3"/>
    <sheet name="1110" sheetId="4" r:id="rId4"/>
    <sheet name="1124" sheetId="5" r:id="rId5"/>
    <sheet name="1208" sheetId="7" r:id="rId6"/>
    <sheet name="1222" sheetId="6" r:id="rId7"/>
    <sheet name="0112" sheetId="8" r:id="rId8"/>
    <sheet name="0119前半" sheetId="9" r:id="rId9"/>
    <sheet name="0126" sheetId="10" r:id="rId10"/>
    <sheet name="0329" sheetId="11" r:id="rId11"/>
    <sheet name="0419" sheetId="12" r:id="rId12"/>
    <sheet name="0510" sheetId="13" r:id="rId13"/>
    <sheet name="0607" sheetId="14" r:id="rId14"/>
    <sheet name="0712" sheetId="15" r:id="rId15"/>
    <sheet name="0726" sheetId="16" r:id="rId16"/>
  </sheets>
  <definedNames>
    <definedName name="_xlnm.Print_Area" localSheetId="2">'1020'!$A:$P</definedName>
    <definedName name="_xlnm.Print_Area" localSheetId="3">'1110'!$A:$P</definedName>
    <definedName name="_xlnm.Print_Area" localSheetId="4">'1124'!$A:$P</definedName>
    <definedName name="_xlnm.Print_Area" localSheetId="5">'1208'!$A:$P</definedName>
    <definedName name="_xlnm.Print_Area" localSheetId="6">'1222'!$A:$P</definedName>
    <definedName name="_xlnm.Print_Area" localSheetId="0">AM!$A:$P</definedName>
    <definedName name="_xlnm.Print_Area" localSheetId="1">PM!$A:$P</definedName>
  </definedNames>
  <calcPr calcId="125725" fullCalcOnLoad="1"/>
</workbook>
</file>

<file path=xl/calcChain.xml><?xml version="1.0" encoding="utf-8"?>
<calcChain xmlns="http://schemas.openxmlformats.org/spreadsheetml/2006/main">
  <c r="H3" i="16"/>
  <c r="I3"/>
  <c r="H4"/>
  <c r="I4"/>
  <c r="H5"/>
  <c r="I5"/>
  <c r="H6"/>
  <c r="I6"/>
  <c r="H7"/>
  <c r="I7"/>
  <c r="H10"/>
  <c r="I10"/>
  <c r="H3" i="15"/>
  <c r="I3"/>
  <c r="H4"/>
  <c r="I4"/>
  <c r="H5"/>
  <c r="I5"/>
  <c r="H6"/>
  <c r="I6"/>
  <c r="H7"/>
  <c r="I7"/>
  <c r="H8"/>
  <c r="I8"/>
  <c r="H10"/>
  <c r="I10"/>
  <c r="H3" i="14"/>
  <c r="I3"/>
  <c r="H4"/>
  <c r="I4"/>
  <c r="H5"/>
  <c r="I5"/>
  <c r="H6"/>
  <c r="I6"/>
  <c r="H7"/>
  <c r="I7"/>
  <c r="H8"/>
  <c r="I8"/>
  <c r="H10"/>
  <c r="I10"/>
  <c r="H3" i="13"/>
  <c r="I3"/>
  <c r="H4"/>
  <c r="I4"/>
  <c r="H5"/>
  <c r="I5"/>
  <c r="H6"/>
  <c r="I6"/>
  <c r="H7"/>
  <c r="I7"/>
  <c r="H10"/>
  <c r="I10"/>
  <c r="H3" i="12"/>
  <c r="I3"/>
  <c r="H4"/>
  <c r="I4"/>
  <c r="H5"/>
  <c r="I5"/>
  <c r="H6"/>
  <c r="I6"/>
  <c r="H7"/>
  <c r="I7"/>
  <c r="H11"/>
  <c r="I11"/>
  <c r="J3" i="11"/>
  <c r="K3"/>
  <c r="J4"/>
  <c r="K4"/>
  <c r="J5"/>
  <c r="K5"/>
  <c r="J6"/>
  <c r="K6"/>
  <c r="J7"/>
  <c r="K7"/>
  <c r="J8"/>
  <c r="K8"/>
  <c r="J10"/>
  <c r="K10"/>
  <c r="J3" i="10"/>
  <c r="K3"/>
  <c r="J4"/>
  <c r="K4"/>
  <c r="J5"/>
  <c r="K5"/>
  <c r="J6"/>
  <c r="K6"/>
  <c r="J7"/>
  <c r="K7"/>
  <c r="J9"/>
  <c r="K9"/>
  <c r="J3" i="9"/>
  <c r="K3"/>
  <c r="J4"/>
  <c r="K4"/>
  <c r="J5"/>
  <c r="K5"/>
  <c r="J6"/>
  <c r="K6"/>
  <c r="J7"/>
  <c r="K7"/>
  <c r="J8"/>
  <c r="K8"/>
  <c r="J10"/>
  <c r="K10"/>
  <c r="J3" i="8"/>
  <c r="K3"/>
  <c r="J4"/>
  <c r="K4"/>
  <c r="J5"/>
  <c r="K5"/>
  <c r="J6"/>
  <c r="K6"/>
  <c r="J7"/>
  <c r="K7"/>
  <c r="J8"/>
  <c r="K8"/>
  <c r="J10"/>
  <c r="K10"/>
  <c r="J5" i="6"/>
  <c r="K5"/>
  <c r="O5"/>
  <c r="P5"/>
  <c r="J6"/>
  <c r="K6"/>
  <c r="O6"/>
  <c r="P6"/>
  <c r="J14"/>
  <c r="K14"/>
  <c r="O14"/>
  <c r="P14"/>
  <c r="J5" i="7"/>
  <c r="K5"/>
  <c r="J6"/>
  <c r="K6"/>
  <c r="J7"/>
  <c r="K7"/>
  <c r="J8"/>
  <c r="K8"/>
  <c r="J9"/>
  <c r="K9"/>
  <c r="O9"/>
  <c r="P9"/>
  <c r="J10"/>
  <c r="K10"/>
  <c r="J14"/>
  <c r="K14"/>
  <c r="O14"/>
  <c r="J5" i="5"/>
  <c r="K5"/>
  <c r="J6"/>
  <c r="K6"/>
  <c r="J7"/>
  <c r="K7"/>
  <c r="J8"/>
  <c r="K8"/>
  <c r="J9"/>
  <c r="K9"/>
  <c r="J10"/>
  <c r="K10"/>
  <c r="J14"/>
  <c r="K14"/>
  <c r="O14"/>
  <c r="J5" i="4"/>
  <c r="K5"/>
  <c r="J6"/>
  <c r="K6"/>
  <c r="O6"/>
  <c r="P6"/>
  <c r="J7"/>
  <c r="K7"/>
  <c r="J8"/>
  <c r="K8"/>
  <c r="J9"/>
  <c r="K9"/>
  <c r="J10"/>
  <c r="K10"/>
  <c r="O10"/>
  <c r="P10"/>
  <c r="J14"/>
  <c r="K14"/>
  <c r="O14"/>
  <c r="J5" i="3"/>
  <c r="K5"/>
  <c r="J6"/>
  <c r="K6"/>
  <c r="J7"/>
  <c r="K7"/>
  <c r="J8"/>
  <c r="K8"/>
  <c r="J9"/>
  <c r="K9"/>
  <c r="O9"/>
  <c r="P9"/>
  <c r="J14"/>
  <c r="K14"/>
  <c r="O14"/>
  <c r="J5" i="2"/>
  <c r="K5"/>
  <c r="O5"/>
  <c r="P5"/>
  <c r="J6"/>
  <c r="K6"/>
  <c r="O6"/>
  <c r="P6"/>
  <c r="J7"/>
  <c r="K7"/>
  <c r="O7"/>
  <c r="P7"/>
  <c r="J8"/>
  <c r="K8"/>
  <c r="O8"/>
  <c r="P8"/>
  <c r="J9"/>
  <c r="K9"/>
  <c r="O9"/>
  <c r="P9"/>
  <c r="J10"/>
  <c r="K10"/>
  <c r="O10"/>
  <c r="P10"/>
  <c r="J11"/>
  <c r="K11"/>
  <c r="O11"/>
  <c r="P11"/>
  <c r="J12"/>
  <c r="K12"/>
  <c r="O12"/>
  <c r="P12"/>
  <c r="J13"/>
  <c r="K13"/>
  <c r="O13"/>
  <c r="P13"/>
  <c r="J14"/>
  <c r="K14"/>
  <c r="O14"/>
  <c r="P14"/>
  <c r="J15"/>
  <c r="K15"/>
  <c r="O15"/>
  <c r="J5" i="1"/>
  <c r="K5"/>
  <c r="O5"/>
  <c r="P5"/>
  <c r="J6"/>
  <c r="K6"/>
  <c r="O6"/>
  <c r="P6"/>
  <c r="J7"/>
  <c r="K7"/>
  <c r="O7"/>
  <c r="P7"/>
  <c r="J8"/>
  <c r="K8"/>
  <c r="O8"/>
  <c r="P8"/>
  <c r="J9"/>
  <c r="K9"/>
  <c r="O9"/>
  <c r="P9"/>
  <c r="J10"/>
  <c r="K10"/>
  <c r="O10"/>
  <c r="P10"/>
  <c r="J11"/>
  <c r="K11"/>
  <c r="O11"/>
  <c r="P11"/>
  <c r="J12"/>
  <c r="K12"/>
  <c r="O12"/>
  <c r="P12"/>
  <c r="J13"/>
  <c r="K13"/>
  <c r="O13"/>
  <c r="P13"/>
  <c r="J14"/>
  <c r="K14"/>
  <c r="O14"/>
  <c r="P14"/>
  <c r="K15"/>
  <c r="J16"/>
  <c r="K16"/>
  <c r="O16"/>
</calcChain>
</file>

<file path=xl/sharedStrings.xml><?xml version="1.0" encoding="utf-8"?>
<sst xmlns="http://schemas.openxmlformats.org/spreadsheetml/2006/main" count="500" uniqueCount="276">
  <si>
    <t>項目</t>
    <rPh sb="0" eb="2">
      <t>コウモク</t>
    </rPh>
    <phoneticPr fontId="2"/>
  </si>
  <si>
    <t>距離</t>
    <rPh sb="0" eb="2">
      <t>キョリ</t>
    </rPh>
    <phoneticPr fontId="2"/>
  </si>
  <si>
    <t>本数</t>
    <rPh sb="0" eb="2">
      <t>ホンスウ</t>
    </rPh>
    <phoneticPr fontId="2"/>
  </si>
  <si>
    <t>方法･ポイント</t>
    <rPh sb="0" eb="2">
      <t>ホウホウ</t>
    </rPh>
    <phoneticPr fontId="2"/>
  </si>
  <si>
    <t>目的</t>
    <rPh sb="0" eb="2">
      <t>モクテキ</t>
    </rPh>
    <phoneticPr fontId="2"/>
  </si>
  <si>
    <t>種類</t>
    <rPh sb="0" eb="2">
      <t>シュルイ</t>
    </rPh>
    <phoneticPr fontId="2"/>
  </si>
  <si>
    <t>ストレッチ・
シャドウプル（各自）</t>
    <rPh sb="14" eb="16">
      <t>カクジ</t>
    </rPh>
    <phoneticPr fontId="2"/>
  </si>
  <si>
    <t>スピード</t>
    <phoneticPr fontId="2"/>
  </si>
  <si>
    <t>サイクル</t>
    <phoneticPr fontId="2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</si>
  <si>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2"/>
  </si>
  <si>
    <t>スイム</t>
    <phoneticPr fontId="2"/>
  </si>
  <si>
    <t>フォーム</t>
    <phoneticPr fontId="2"/>
  </si>
  <si>
    <t>スイム</t>
    <phoneticPr fontId="2"/>
  </si>
  <si>
    <t>キック</t>
    <phoneticPr fontId="2"/>
  </si>
  <si>
    <t>持久力</t>
    <rPh sb="0" eb="3">
      <t>ジキュウリョク</t>
    </rPh>
    <phoneticPr fontId="2"/>
  </si>
  <si>
    <t>撮影</t>
    <rPh sb="0" eb="2">
      <t>サツエイ</t>
    </rPh>
    <phoneticPr fontId="2"/>
  </si>
  <si>
    <t>希望者</t>
    <rPh sb="0" eb="3">
      <t>キボウシャ</t>
    </rPh>
    <phoneticPr fontId="2"/>
  </si>
  <si>
    <t>潜行</t>
    <rPh sb="0" eb="2">
      <t>センコウ</t>
    </rPh>
    <phoneticPr fontId="2"/>
  </si>
  <si>
    <t>板</t>
    <rPh sb="0" eb="1">
      <t>イタ</t>
    </rPh>
    <phoneticPr fontId="2"/>
  </si>
  <si>
    <t>奇数　ハード
偶数　イージー</t>
    <rPh sb="0" eb="2">
      <t>キスウ</t>
    </rPh>
    <rPh sb="7" eb="9">
      <t>グウスウ</t>
    </rPh>
    <phoneticPr fontId="2"/>
  </si>
  <si>
    <t>2011/6/17 AM</t>
    <phoneticPr fontId="2"/>
  </si>
  <si>
    <t>ハードコース</t>
    <phoneticPr fontId="2"/>
  </si>
  <si>
    <t>ソフトコース</t>
    <phoneticPr fontId="2"/>
  </si>
  <si>
    <t>ウォーム
アップ</t>
    <phoneticPr fontId="2"/>
  </si>
  <si>
    <t>クロール</t>
    <phoneticPr fontId="2"/>
  </si>
  <si>
    <t>インターバル</t>
    <phoneticPr fontId="2"/>
  </si>
  <si>
    <t>75～80%</t>
    <phoneticPr fontId="2"/>
  </si>
  <si>
    <t>キック</t>
    <phoneticPr fontId="2"/>
  </si>
  <si>
    <t>スタイル1、2</t>
    <phoneticPr fontId="2"/>
  </si>
  <si>
    <t>スピード</t>
    <phoneticPr fontId="2"/>
  </si>
  <si>
    <t>スタイル1、2</t>
    <phoneticPr fontId="2"/>
  </si>
  <si>
    <t>フォーム</t>
    <phoneticPr fontId="2"/>
  </si>
  <si>
    <t>スイム</t>
    <phoneticPr fontId="2"/>
  </si>
  <si>
    <t>インターバル</t>
    <phoneticPr fontId="2"/>
  </si>
  <si>
    <t>75～80%</t>
    <phoneticPr fontId="2"/>
  </si>
  <si>
    <t>フォーム
スピード</t>
    <phoneticPr fontId="2"/>
  </si>
  <si>
    <t>キック</t>
    <phoneticPr fontId="2"/>
  </si>
  <si>
    <t>75～80%</t>
    <phoneticPr fontId="2"/>
  </si>
  <si>
    <t>フォーム</t>
    <phoneticPr fontId="2"/>
  </si>
  <si>
    <t>プル</t>
    <phoneticPr fontId="2"/>
  </si>
  <si>
    <t>グライドプル</t>
    <phoneticPr fontId="2"/>
  </si>
  <si>
    <t>75～80%</t>
    <phoneticPr fontId="2"/>
  </si>
  <si>
    <t>スピード</t>
    <phoneticPr fontId="2"/>
  </si>
  <si>
    <t>スイム</t>
    <phoneticPr fontId="2"/>
  </si>
  <si>
    <t>クール
ダウン</t>
    <phoneticPr fontId="2"/>
  </si>
  <si>
    <t>イージー</t>
    <phoneticPr fontId="2"/>
  </si>
  <si>
    <t>合宿メニュー</t>
    <rPh sb="0" eb="2">
      <t>ガッシュク</t>
    </rPh>
    <phoneticPr fontId="2"/>
  </si>
  <si>
    <t>クロール（2,3セット目は-25m）
4本　×　3セット（セット間1分）</t>
    <rPh sb="11" eb="12">
      <t>メ</t>
    </rPh>
    <rPh sb="20" eb="21">
      <t>ホン</t>
    </rPh>
    <rPh sb="32" eb="33">
      <t>カン</t>
    </rPh>
    <rPh sb="34" eb="35">
      <t>フン</t>
    </rPh>
    <phoneticPr fontId="2"/>
  </si>
  <si>
    <t>スタイル1、2</t>
    <phoneticPr fontId="2"/>
  </si>
  <si>
    <t>スタイル1、2
前に大きく</t>
    <rPh sb="8" eb="9">
      <t>マエ</t>
    </rPh>
    <rPh sb="10" eb="11">
      <t>オオ</t>
    </rPh>
    <phoneticPr fontId="2"/>
  </si>
  <si>
    <t>スピード</t>
    <phoneticPr fontId="2"/>
  </si>
  <si>
    <t>サイクル</t>
    <phoneticPr fontId="2"/>
  </si>
  <si>
    <t>ハードコース</t>
    <phoneticPr fontId="2"/>
  </si>
  <si>
    <t>ソフトコース</t>
    <phoneticPr fontId="2"/>
  </si>
  <si>
    <t>ウォーム
アップ</t>
    <phoneticPr fontId="2"/>
  </si>
  <si>
    <t>クロール</t>
    <phoneticPr fontId="2"/>
  </si>
  <si>
    <t>キック</t>
    <phoneticPr fontId="2"/>
  </si>
  <si>
    <t>75～80%</t>
    <phoneticPr fontId="2"/>
  </si>
  <si>
    <t>キック</t>
    <phoneticPr fontId="2"/>
  </si>
  <si>
    <t>スタイル1、2</t>
    <phoneticPr fontId="2"/>
  </si>
  <si>
    <t>スタイル1、2</t>
    <phoneticPr fontId="2"/>
  </si>
  <si>
    <t>フォーム</t>
    <phoneticPr fontId="2"/>
  </si>
  <si>
    <t>スイム</t>
    <phoneticPr fontId="2"/>
  </si>
  <si>
    <t>インターバル</t>
    <phoneticPr fontId="2"/>
  </si>
  <si>
    <t>75～80%</t>
    <phoneticPr fontId="2"/>
  </si>
  <si>
    <t>フォーム
スピード</t>
    <phoneticPr fontId="2"/>
  </si>
  <si>
    <t>キック</t>
    <phoneticPr fontId="2"/>
  </si>
  <si>
    <t>スタイル1、2</t>
    <phoneticPr fontId="2"/>
  </si>
  <si>
    <t>75～80%</t>
    <phoneticPr fontId="2"/>
  </si>
  <si>
    <t>スピード</t>
    <phoneticPr fontId="2"/>
  </si>
  <si>
    <t>スイム</t>
    <phoneticPr fontId="2"/>
  </si>
  <si>
    <t>クール
ダウン</t>
    <phoneticPr fontId="2"/>
  </si>
  <si>
    <t>イージー</t>
    <phoneticPr fontId="2"/>
  </si>
  <si>
    <r>
      <t xml:space="preserve">2011/6/17 </t>
    </r>
    <r>
      <rPr>
        <sz val="11"/>
        <rFont val="ＭＳ Ｐゴシック"/>
        <family val="3"/>
        <charset val="128"/>
      </rPr>
      <t>PM</t>
    </r>
    <phoneticPr fontId="2"/>
  </si>
  <si>
    <t>各々</t>
    <rPh sb="0" eb="2">
      <t>オノオノ</t>
    </rPh>
    <phoneticPr fontId="2"/>
  </si>
  <si>
    <t>プル</t>
    <phoneticPr fontId="2"/>
  </si>
  <si>
    <t>クロール</t>
    <phoneticPr fontId="2"/>
  </si>
  <si>
    <r>
      <t>クロール</t>
    </r>
    <r>
      <rPr>
        <sz val="11"/>
        <color indexed="10"/>
        <rFont val="ＭＳ Ｐゴシック"/>
        <family val="3"/>
        <charset val="128"/>
      </rPr>
      <t>　(1:45 ,2:45交互)</t>
    </r>
    <phoneticPr fontId="2"/>
  </si>
  <si>
    <t>98%
50%</t>
    <phoneticPr fontId="2"/>
  </si>
  <si>
    <t>奇数　スピード
偶数　スロー</t>
    <rPh sb="0" eb="2">
      <t>キスウ</t>
    </rPh>
    <rPh sb="8" eb="10">
      <t>グウスウ</t>
    </rPh>
    <phoneticPr fontId="2"/>
  </si>
  <si>
    <t>サイクル</t>
    <phoneticPr fontId="2"/>
  </si>
  <si>
    <t>スタイル1、2</t>
    <phoneticPr fontId="2"/>
  </si>
  <si>
    <t>メニュー</t>
    <phoneticPr fontId="2"/>
  </si>
  <si>
    <r>
      <t>（Fly→</t>
    </r>
    <r>
      <rPr>
        <sz val="11"/>
        <rFont val="ＭＳ Ｐゴシック"/>
        <family val="3"/>
        <charset val="128"/>
      </rPr>
      <t>Br→Ba→Fr）×２セット</t>
    </r>
    <phoneticPr fontId="2"/>
  </si>
  <si>
    <r>
      <t>２個メ
（①EHEH、②HEHE、③</t>
    </r>
    <r>
      <rPr>
        <sz val="11"/>
        <rFont val="ＭＳ Ｐゴシック"/>
        <family val="3"/>
        <charset val="128"/>
      </rPr>
      <t>Des</t>
    </r>
    <r>
      <rPr>
        <sz val="11"/>
        <rFont val="ＭＳ Ｐゴシック"/>
        <family val="3"/>
        <charset val="128"/>
      </rPr>
      <t>）</t>
    </r>
    <rPh sb="1" eb="2">
      <t>コ</t>
    </rPh>
    <phoneticPr fontId="2"/>
  </si>
  <si>
    <r>
      <t>5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～80%</t>
    </r>
    <phoneticPr fontId="2"/>
  </si>
  <si>
    <t>各自</t>
    <rPh sb="0" eb="2">
      <t>カクジ</t>
    </rPh>
    <phoneticPr fontId="2"/>
  </si>
  <si>
    <t>メニュー</t>
    <phoneticPr fontId="2"/>
  </si>
  <si>
    <t>サイクル</t>
    <phoneticPr fontId="2"/>
  </si>
  <si>
    <t>ウォーム
アップ</t>
    <phoneticPr fontId="2"/>
  </si>
  <si>
    <t>ウォーム
アップ</t>
    <phoneticPr fontId="2"/>
  </si>
  <si>
    <t>キック</t>
    <phoneticPr fontId="2"/>
  </si>
  <si>
    <t>スイム</t>
    <phoneticPr fontId="2"/>
  </si>
  <si>
    <t>フォーム
スピード</t>
    <phoneticPr fontId="2"/>
  </si>
  <si>
    <t>インターバル</t>
    <phoneticPr fontId="2"/>
  </si>
  <si>
    <t>スタイル1、2</t>
    <phoneticPr fontId="2"/>
  </si>
  <si>
    <t>７時４０分まで</t>
    <rPh sb="1" eb="2">
      <t>ジ</t>
    </rPh>
    <rPh sb="4" eb="5">
      <t>フン</t>
    </rPh>
    <phoneticPr fontId="2"/>
  </si>
  <si>
    <t>５０ｍ</t>
    <phoneticPr fontId="2"/>
  </si>
  <si>
    <t>１００ｍ</t>
    <phoneticPr fontId="2"/>
  </si>
  <si>
    <r>
      <t>7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～</t>
    </r>
    <r>
      <rPr>
        <sz val="11"/>
        <rFont val="ＭＳ Ｐゴシック"/>
        <family val="3"/>
        <charset val="128"/>
      </rPr>
      <t>90</t>
    </r>
    <r>
      <rPr>
        <sz val="11"/>
        <rFont val="ＭＳ Ｐゴシック"/>
        <family val="3"/>
        <charset val="128"/>
      </rPr>
      <t>%</t>
    </r>
    <phoneticPr fontId="2"/>
  </si>
  <si>
    <r>
      <t>1</t>
    </r>
    <r>
      <rPr>
        <sz val="11"/>
        <rFont val="ＭＳ Ｐゴシック"/>
        <family val="3"/>
        <charset val="128"/>
      </rPr>
      <t>5ｍ潜行、20ｍダッシュ、残り15ｍイージー</t>
    </r>
    <rPh sb="3" eb="5">
      <t>センコウ</t>
    </rPh>
    <rPh sb="14" eb="15">
      <t>ノコ</t>
    </rPh>
    <phoneticPr fontId="2"/>
  </si>
  <si>
    <t>潜行→スイム</t>
    <rPh sb="0" eb="2">
      <t>センコウ</t>
    </rPh>
    <phoneticPr fontId="2"/>
  </si>
  <si>
    <r>
      <t>7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～80%</t>
    </r>
    <phoneticPr fontId="2"/>
  </si>
  <si>
    <t>ハイポ</t>
    <phoneticPr fontId="2"/>
  </si>
  <si>
    <t>２回→３回→４回→４回→３回→２回</t>
    <rPh sb="1" eb="2">
      <t>カイ</t>
    </rPh>
    <rPh sb="4" eb="5">
      <t>カイ</t>
    </rPh>
    <rPh sb="7" eb="8">
      <t>カイ</t>
    </rPh>
    <rPh sb="10" eb="11">
      <t>カイ</t>
    </rPh>
    <rPh sb="13" eb="14">
      <t>カイ</t>
    </rPh>
    <rPh sb="16" eb="17">
      <t>カイ</t>
    </rPh>
    <phoneticPr fontId="2"/>
  </si>
  <si>
    <t>サイクル</t>
    <phoneticPr fontId="2"/>
  </si>
  <si>
    <t>５０ｍ</t>
    <phoneticPr fontId="2"/>
  </si>
  <si>
    <t>１００ｍ</t>
    <phoneticPr fontId="2"/>
  </si>
  <si>
    <t>ウォーム
アップ</t>
    <phoneticPr fontId="2"/>
  </si>
  <si>
    <t>ウォーム
アップ</t>
    <phoneticPr fontId="2"/>
  </si>
  <si>
    <t>キック</t>
    <phoneticPr fontId="2"/>
  </si>
  <si>
    <t>プル</t>
    <phoneticPr fontId="2"/>
  </si>
  <si>
    <t>スピード</t>
    <phoneticPr fontId="2"/>
  </si>
  <si>
    <t>クール
ダウン</t>
    <phoneticPr fontId="2"/>
  </si>
  <si>
    <t>スイム</t>
    <phoneticPr fontId="2"/>
  </si>
  <si>
    <t>イージー</t>
    <phoneticPr fontId="2"/>
  </si>
  <si>
    <t>フォーム
スピード</t>
    <phoneticPr fontId="2"/>
  </si>
  <si>
    <t>７時３５分まで</t>
    <rPh sb="1" eb="2">
      <t>ジ</t>
    </rPh>
    <rPh sb="4" eb="5">
      <t>フン</t>
    </rPh>
    <phoneticPr fontId="2"/>
  </si>
  <si>
    <t>板なし</t>
    <rPh sb="0" eb="1">
      <t>イタ</t>
    </rPh>
    <phoneticPr fontId="2"/>
  </si>
  <si>
    <t>（背面バタ→バック→平→クロール）×２セット</t>
    <rPh sb="1" eb="3">
      <t>ハイメン</t>
    </rPh>
    <rPh sb="10" eb="11">
      <t>ヒラ</t>
    </rPh>
    <phoneticPr fontId="2"/>
  </si>
  <si>
    <t>片手プル</t>
    <rPh sb="0" eb="2">
      <t>カタテ</t>
    </rPh>
    <phoneticPr fontId="2"/>
  </si>
  <si>
    <t>４回→４回→３回→３回→２回→２回→グライド→スイム</t>
    <rPh sb="1" eb="2">
      <t>カイ</t>
    </rPh>
    <rPh sb="4" eb="5">
      <t>カイ</t>
    </rPh>
    <rPh sb="7" eb="8">
      <t>カイ</t>
    </rPh>
    <rPh sb="10" eb="11">
      <t>カイ</t>
    </rPh>
    <rPh sb="13" eb="14">
      <t>カイ</t>
    </rPh>
    <rPh sb="16" eb="17">
      <t>カイ</t>
    </rPh>
    <phoneticPr fontId="2"/>
  </si>
  <si>
    <t>Ｄｅｓ</t>
    <phoneticPr fontId="2"/>
  </si>
  <si>
    <r>
      <t>50→</t>
    </r>
    <r>
      <rPr>
        <sz val="11"/>
        <rFont val="ＭＳ Ｐゴシック"/>
        <family val="3"/>
        <charset val="128"/>
      </rPr>
      <t>100</t>
    </r>
    <r>
      <rPr>
        <sz val="11"/>
        <rFont val="ＭＳ Ｐゴシック"/>
        <family val="3"/>
        <charset val="128"/>
      </rPr>
      <t>%</t>
    </r>
    <phoneticPr fontId="2"/>
  </si>
  <si>
    <r>
      <t>最終目標Best＋</t>
    </r>
    <r>
      <rPr>
        <sz val="11"/>
        <rFont val="ＭＳ Ｐゴシック"/>
        <family val="3"/>
        <charset val="128"/>
      </rPr>
      <t>5秒
（３秒づつ短縮×５本＝15秒）</t>
    </r>
    <rPh sb="0" eb="2">
      <t>サイシュウ</t>
    </rPh>
    <rPh sb="2" eb="4">
      <t>モクヒョウ</t>
    </rPh>
    <rPh sb="10" eb="11">
      <t>ビョウ</t>
    </rPh>
    <rPh sb="14" eb="15">
      <t>ビョウ</t>
    </rPh>
    <rPh sb="17" eb="19">
      <t>タンシュク</t>
    </rPh>
    <rPh sb="21" eb="22">
      <t>ホン</t>
    </rPh>
    <rPh sb="25" eb="26">
      <t>ビョウ</t>
    </rPh>
    <phoneticPr fontId="2"/>
  </si>
  <si>
    <t>インターバル</t>
    <phoneticPr fontId="2"/>
  </si>
  <si>
    <t>２個メ。大きな泳ぎでストローク数少なく</t>
    <rPh sb="1" eb="2">
      <t>コ</t>
    </rPh>
    <rPh sb="4" eb="5">
      <t>オオ</t>
    </rPh>
    <rPh sb="7" eb="8">
      <t>オヨ</t>
    </rPh>
    <rPh sb="15" eb="16">
      <t>スウ</t>
    </rPh>
    <rPh sb="16" eb="17">
      <t>スク</t>
    </rPh>
    <phoneticPr fontId="2"/>
  </si>
  <si>
    <t>スピード</t>
    <phoneticPr fontId="2"/>
  </si>
  <si>
    <t>サイクル</t>
    <phoneticPr fontId="2"/>
  </si>
  <si>
    <t>ウォーム
アップ</t>
    <phoneticPr fontId="2"/>
  </si>
  <si>
    <t>メニュー</t>
    <phoneticPr fontId="2"/>
  </si>
  <si>
    <t>スピード</t>
    <phoneticPr fontId="2"/>
  </si>
  <si>
    <t>サイクル</t>
    <phoneticPr fontId="2"/>
  </si>
  <si>
    <t>ウォーム
アップ</t>
    <phoneticPr fontId="2"/>
  </si>
  <si>
    <t>スイム</t>
    <phoneticPr fontId="2"/>
  </si>
  <si>
    <t>フォーム
スピード</t>
    <phoneticPr fontId="2"/>
  </si>
  <si>
    <t>インターバル</t>
    <phoneticPr fontId="2"/>
  </si>
  <si>
    <t>キック＆スイム</t>
    <phoneticPr fontId="2"/>
  </si>
  <si>
    <t>ヘッドアップ</t>
    <phoneticPr fontId="2"/>
  </si>
  <si>
    <t>インターバル</t>
    <phoneticPr fontId="2"/>
  </si>
  <si>
    <r>
      <t>5</t>
    </r>
    <r>
      <rPr>
        <sz val="11"/>
        <rFont val="ＭＳ Ｐゴシック"/>
        <family val="3"/>
        <charset val="128"/>
      </rPr>
      <t>0ｍごとに</t>
    </r>
    <r>
      <rPr>
        <sz val="11"/>
        <rFont val="ＭＳ Ｐゴシック"/>
        <family val="3"/>
        <charset val="128"/>
      </rPr>
      <t>イージー→ハード</t>
    </r>
    <phoneticPr fontId="2"/>
  </si>
  <si>
    <t>スピード</t>
    <phoneticPr fontId="2"/>
  </si>
  <si>
    <t>ターン＆スタートダッシュ</t>
    <phoneticPr fontId="2"/>
  </si>
  <si>
    <r>
      <t>スタート→５ｍ折り返し→</t>
    </r>
    <r>
      <rPr>
        <sz val="11"/>
        <rFont val="ＭＳ Ｐゴシック"/>
        <family val="3"/>
        <charset val="128"/>
      </rPr>
      <t>25ｍまでダッシュ→後半イージー</t>
    </r>
    <rPh sb="7" eb="8">
      <t>オ</t>
    </rPh>
    <rPh sb="9" eb="10">
      <t>カエ</t>
    </rPh>
    <rPh sb="22" eb="24">
      <t>コウハン</t>
    </rPh>
    <phoneticPr fontId="2"/>
  </si>
  <si>
    <t>２千ｍコース</t>
    <rPh sb="1" eb="2">
      <t>セン</t>
    </rPh>
    <phoneticPr fontId="2"/>
  </si>
  <si>
    <t>３千ｍコース</t>
    <rPh sb="1" eb="2">
      <t>セン</t>
    </rPh>
    <phoneticPr fontId="2"/>
  </si>
  <si>
    <t>年末泳ぎ込み</t>
    <rPh sb="0" eb="2">
      <t>ネンマツ</t>
    </rPh>
    <rPh sb="2" eb="3">
      <t>オヨ</t>
    </rPh>
    <rPh sb="4" eb="5">
      <t>コ</t>
    </rPh>
    <phoneticPr fontId="2"/>
  </si>
  <si>
    <r>
      <t>2</t>
    </r>
    <r>
      <rPr>
        <sz val="11"/>
        <rFont val="ＭＳ Ｐゴシック"/>
        <family val="3"/>
        <charset val="128"/>
      </rPr>
      <t>5ｍまで板なしキック。後半スイム</t>
    </r>
    <rPh sb="5" eb="6">
      <t>イタ</t>
    </rPh>
    <rPh sb="12" eb="14">
      <t>コウハン</t>
    </rPh>
    <phoneticPr fontId="2"/>
  </si>
  <si>
    <t>プル</t>
    <phoneticPr fontId="2"/>
  </si>
  <si>
    <t>25ｍまでヘッドアップ</t>
    <phoneticPr fontId="2"/>
  </si>
  <si>
    <t>スタイル１、２</t>
    <phoneticPr fontId="2"/>
  </si>
  <si>
    <t>４種目チョイス</t>
    <rPh sb="1" eb="3">
      <t>シュモク</t>
    </rPh>
    <phoneticPr fontId="2"/>
  </si>
  <si>
    <t>練習会メニュー</t>
    <rPh sb="0" eb="2">
      <t>レンシュウ</t>
    </rPh>
    <rPh sb="2" eb="3">
      <t>カイ</t>
    </rPh>
    <phoneticPr fontId="2"/>
  </si>
  <si>
    <t>40分までアップ</t>
    <rPh sb="2" eb="3">
      <t>フン</t>
    </rPh>
    <phoneticPr fontId="2"/>
  </si>
  <si>
    <t>75％～</t>
  </si>
  <si>
    <t>30分まで</t>
    <rPh sb="2" eb="3">
      <t>フン</t>
    </rPh>
    <phoneticPr fontId="2"/>
  </si>
  <si>
    <t>ウォーム
アップ</t>
    <phoneticPr fontId="2"/>
  </si>
  <si>
    <t>ウォーム
アップ</t>
    <phoneticPr fontId="2"/>
  </si>
  <si>
    <t>スイム</t>
    <phoneticPr fontId="2"/>
  </si>
  <si>
    <t>～70％</t>
    <phoneticPr fontId="2"/>
  </si>
  <si>
    <t>フォーム</t>
    <phoneticPr fontId="2"/>
  </si>
  <si>
    <t>キック</t>
    <phoneticPr fontId="2"/>
  </si>
  <si>
    <t>スイム</t>
    <phoneticPr fontId="2"/>
  </si>
  <si>
    <t>ダッシュ</t>
    <phoneticPr fontId="2"/>
  </si>
  <si>
    <t>前半30ダッシュ→後半20イージー</t>
    <rPh sb="0" eb="2">
      <t>ゼンハン</t>
    </rPh>
    <rPh sb="9" eb="11">
      <t>コウハン</t>
    </rPh>
    <phoneticPr fontId="2"/>
  </si>
  <si>
    <t>95%～</t>
    <phoneticPr fontId="2"/>
  </si>
  <si>
    <t>クール
ダウン</t>
    <phoneticPr fontId="2"/>
  </si>
  <si>
    <t>スイム</t>
    <phoneticPr fontId="2"/>
  </si>
  <si>
    <t>前半50ｍ　①バタ、②背、③平
後半50ｍ　チョイス</t>
    <rPh sb="0" eb="2">
      <t>ゼンハン</t>
    </rPh>
    <rPh sb="11" eb="12">
      <t>セ</t>
    </rPh>
    <rPh sb="14" eb="15">
      <t>ヒラ</t>
    </rPh>
    <rPh sb="16" eb="18">
      <t>コウハン</t>
    </rPh>
    <phoneticPr fontId="2"/>
  </si>
  <si>
    <t>前半50ｍ　①右４左４、②右３左３、③右２左２
後半50ｍ　グライド</t>
    <rPh sb="0" eb="2">
      <t>ゼンハン</t>
    </rPh>
    <rPh sb="7" eb="8">
      <t>ミギ</t>
    </rPh>
    <rPh sb="9" eb="10">
      <t>ヒダリ</t>
    </rPh>
    <rPh sb="13" eb="14">
      <t>ミギ</t>
    </rPh>
    <rPh sb="15" eb="16">
      <t>ヒダリ</t>
    </rPh>
    <rPh sb="19" eb="20">
      <t>ミギ</t>
    </rPh>
    <rPh sb="21" eb="22">
      <t>ヒダリ</t>
    </rPh>
    <rPh sb="24" eb="26">
      <t>コウハン</t>
    </rPh>
    <phoneticPr fontId="2"/>
  </si>
  <si>
    <t>前半30：手をグーにして回転数あげる
　　　　　※肩を大きく
後半20：EASY</t>
    <rPh sb="0" eb="2">
      <t>ゼンハン</t>
    </rPh>
    <rPh sb="5" eb="6">
      <t>テ</t>
    </rPh>
    <rPh sb="12" eb="15">
      <t>カイテンスウ</t>
    </rPh>
    <rPh sb="25" eb="26">
      <t>カタ</t>
    </rPh>
    <rPh sb="27" eb="28">
      <t>オオ</t>
    </rPh>
    <rPh sb="31" eb="33">
      <t>コウハン</t>
    </rPh>
    <phoneticPr fontId="2"/>
  </si>
  <si>
    <t>２個メ</t>
    <rPh sb="1" eb="2">
      <t>コ</t>
    </rPh>
    <phoneticPr fontId="2"/>
  </si>
  <si>
    <t>①②③片手→両手移行
④両手</t>
    <rPh sb="3" eb="5">
      <t>カタテ</t>
    </rPh>
    <rPh sb="6" eb="8">
      <t>リョウテ</t>
    </rPh>
    <rPh sb="8" eb="10">
      <t>イコウ</t>
    </rPh>
    <rPh sb="12" eb="14">
      <t>リョウテ</t>
    </rPh>
    <phoneticPr fontId="2"/>
  </si>
  <si>
    <t>大きな泳ぎで、ストローク数減らす</t>
    <rPh sb="0" eb="1">
      <t>オオ</t>
    </rPh>
    <rPh sb="3" eb="4">
      <t>オヨ</t>
    </rPh>
    <rPh sb="12" eb="13">
      <t>スウ</t>
    </rPh>
    <rPh sb="13" eb="14">
      <t>ヘ</t>
    </rPh>
    <phoneticPr fontId="2"/>
  </si>
  <si>
    <t>サイクル</t>
    <phoneticPr fontId="2"/>
  </si>
  <si>
    <t>ウォーム
アップ</t>
    <phoneticPr fontId="2"/>
  </si>
  <si>
    <t>～70％</t>
    <phoneticPr fontId="2"/>
  </si>
  <si>
    <t>ダッシュ</t>
    <phoneticPr fontId="2"/>
  </si>
  <si>
    <t>スイム</t>
    <phoneticPr fontId="2"/>
  </si>
  <si>
    <t>クール
ダウン</t>
    <phoneticPr fontId="2"/>
  </si>
  <si>
    <t>スイム</t>
    <phoneticPr fontId="2"/>
  </si>
  <si>
    <t>SKPS</t>
    <phoneticPr fontId="2"/>
  </si>
  <si>
    <t>スイム→キック→プル→スイム</t>
    <phoneticPr fontId="2"/>
  </si>
  <si>
    <t>100ｍづつ切り替え</t>
    <rPh sb="6" eb="7">
      <t>キ</t>
    </rPh>
    <rPh sb="8" eb="9">
      <t>カ</t>
    </rPh>
    <phoneticPr fontId="2"/>
  </si>
  <si>
    <t>イージースイム</t>
    <phoneticPr fontId="2"/>
  </si>
  <si>
    <t>ブロークン</t>
    <phoneticPr fontId="2"/>
  </si>
  <si>
    <t>50ｍごとに10秒レスト</t>
    <rPh sb="8" eb="9">
      <t>ビョウ</t>
    </rPh>
    <phoneticPr fontId="2"/>
  </si>
  <si>
    <t>ソフトコースと合同</t>
    <rPh sb="7" eb="9">
      <t>ゴウドウ</t>
    </rPh>
    <phoneticPr fontId="2"/>
  </si>
  <si>
    <t>①K→P→S
②K→P→S
③K→K→P→P</t>
    <phoneticPr fontId="2"/>
  </si>
  <si>
    <t>ダッシュ</t>
    <phoneticPr fontId="2"/>
  </si>
  <si>
    <t>スイム</t>
    <phoneticPr fontId="2"/>
  </si>
  <si>
    <t>クール
ダウン</t>
    <phoneticPr fontId="2"/>
  </si>
  <si>
    <t>飛び込み</t>
    <rPh sb="0" eb="1">
      <t>ト</t>
    </rPh>
    <rPh sb="2" eb="3">
      <t>コ</t>
    </rPh>
    <phoneticPr fontId="2"/>
  </si>
  <si>
    <t>①②50ｍ×３本×２セット　（４分×２）
③　50ｍ×４本</t>
    <rPh sb="7" eb="8">
      <t>ホン</t>
    </rPh>
    <rPh sb="16" eb="17">
      <t>フン</t>
    </rPh>
    <rPh sb="28" eb="29">
      <t>ホン</t>
    </rPh>
    <phoneticPr fontId="2"/>
  </si>
  <si>
    <t>60%～70％</t>
    <phoneticPr fontId="2"/>
  </si>
  <si>
    <t>～60％</t>
    <phoneticPr fontId="2"/>
  </si>
  <si>
    <t>スイム</t>
  </si>
  <si>
    <t>①リバース
②通常</t>
    <rPh sb="7" eb="9">
      <t>ツウジョウ</t>
    </rPh>
    <phoneticPr fontId="2"/>
  </si>
  <si>
    <t>クール
ダウン</t>
  </si>
  <si>
    <t>イージー</t>
  </si>
  <si>
    <t>サイクル</t>
    <phoneticPr fontId="2"/>
  </si>
  <si>
    <t>ウォーム
アップ</t>
    <phoneticPr fontId="2"/>
  </si>
  <si>
    <t>60%～70％</t>
    <phoneticPr fontId="2"/>
  </si>
  <si>
    <t>ダッシュ</t>
    <phoneticPr fontId="2"/>
  </si>
  <si>
    <t>スイム</t>
    <phoneticPr fontId="2"/>
  </si>
  <si>
    <t>クール
ダウン</t>
    <phoneticPr fontId="2"/>
  </si>
  <si>
    <t>SKPS　400</t>
    <phoneticPr fontId="2"/>
  </si>
  <si>
    <t>４K1P</t>
    <phoneticPr fontId="2"/>
  </si>
  <si>
    <t>4キック１プル
（Hard4ｷｯｸ→Easy1ｽﾄﾛｰｸ→・・・）</t>
    <phoneticPr fontId="2"/>
  </si>
  <si>
    <t>２K1P</t>
    <phoneticPr fontId="2"/>
  </si>
  <si>
    <t>２キック１プル
（Hard2ｷｯｸ→Easy1ｽﾄﾛｰｸ→・・・）</t>
    <phoneticPr fontId="2"/>
  </si>
  <si>
    <t>スカーリング→キック→プル→スイム
(100mづつ)</t>
    <phoneticPr fontId="2"/>
  </si>
  <si>
    <t>サイクル</t>
    <phoneticPr fontId="2"/>
  </si>
  <si>
    <t>50%～100%</t>
    <phoneticPr fontId="2"/>
  </si>
  <si>
    <t>25ｍづつ切り替え</t>
    <rPh sb="5" eb="6">
      <t>キ</t>
    </rPh>
    <rPh sb="7" eb="8">
      <t>カ</t>
    </rPh>
    <phoneticPr fontId="2"/>
  </si>
  <si>
    <t>↑MAXタイムはベスト＋５秒以内
　スタートタイムはMAX＋10秒</t>
    <rPh sb="13" eb="14">
      <t>ビョウ</t>
    </rPh>
    <rPh sb="14" eb="16">
      <t>イナイ</t>
    </rPh>
    <rPh sb="32" eb="33">
      <t>ビョウ</t>
    </rPh>
    <phoneticPr fontId="2"/>
  </si>
  <si>
    <t>アップ</t>
    <phoneticPr fontId="2"/>
  </si>
  <si>
    <t>DES（１本づつスピードアップ）</t>
    <rPh sb="5" eb="6">
      <t>ホン</t>
    </rPh>
    <phoneticPr fontId="2"/>
  </si>
  <si>
    <t>板キック</t>
    <rPh sb="0" eb="1">
      <t>イタ</t>
    </rPh>
    <phoneticPr fontId="2"/>
  </si>
  <si>
    <t>ビルドアップ（後半にかけてスピードアップ）</t>
    <rPh sb="7" eb="9">
      <t>コウハン</t>
    </rPh>
    <phoneticPr fontId="2"/>
  </si>
  <si>
    <t>25ｍHardキック→25ｍEasyスイム</t>
    <phoneticPr fontId="2"/>
  </si>
  <si>
    <t>潜行→スイム（H）
→スイム（E）→スイム（H）</t>
    <rPh sb="0" eb="2">
      <t>センコウ</t>
    </rPh>
    <phoneticPr fontId="2"/>
  </si>
  <si>
    <t>板無キック＆スイム</t>
    <rPh sb="0" eb="1">
      <t>イタ</t>
    </rPh>
    <rPh sb="1" eb="2">
      <t>ナ</t>
    </rPh>
    <phoneticPr fontId="2"/>
  </si>
  <si>
    <t>30%・100％</t>
    <phoneticPr fontId="2"/>
  </si>
  <si>
    <t>サイクル</t>
    <phoneticPr fontId="2"/>
  </si>
  <si>
    <t>アップ</t>
    <phoneticPr fontId="2"/>
  </si>
  <si>
    <t>①グー・パー、②チョキ・パー、③パー・パー</t>
    <phoneticPr fontId="2"/>
  </si>
  <si>
    <t>スイム</t>
    <phoneticPr fontId="2"/>
  </si>
  <si>
    <t>（50m-ﾚｽﾄ-50m-ﾚｽﾄ-50m-ﾚｽﾄ-50m）×４セット
セット①5秒ﾚｽﾄ、②10秒ﾚｽﾄ、③15秒ﾚｽﾄ、④20秒ﾚｽﾄ</t>
    <rPh sb="40" eb="41">
      <t>ビョウ</t>
    </rPh>
    <rPh sb="48" eb="49">
      <t>ビョウ</t>
    </rPh>
    <rPh sb="56" eb="57">
      <t>ビョウ</t>
    </rPh>
    <rPh sb="64" eb="65">
      <t>ビョウ</t>
    </rPh>
    <phoneticPr fontId="2"/>
  </si>
  <si>
    <t>サイクル</t>
    <phoneticPr fontId="2"/>
  </si>
  <si>
    <t>スイム（飛び込みダッシュ）</t>
    <rPh sb="4" eb="5">
      <t>ト</t>
    </rPh>
    <rPh sb="6" eb="7">
      <t>コ</t>
    </rPh>
    <phoneticPr fontId="2"/>
  </si>
  <si>
    <t>ＤＥＳ～逆ＤＥＳ
例）40”→35”→MAX30”→MAX30”→35”→40”</t>
    <rPh sb="9" eb="10">
      <t>レイ</t>
    </rPh>
    <phoneticPr fontId="2"/>
  </si>
  <si>
    <t>60→100％</t>
    <phoneticPr fontId="2"/>
  </si>
  <si>
    <t>キック</t>
    <phoneticPr fontId="2"/>
  </si>
  <si>
    <t>ダウン</t>
    <phoneticPr fontId="2"/>
  </si>
  <si>
    <t>50→90％</t>
    <phoneticPr fontId="2"/>
  </si>
  <si>
    <t>30→70％</t>
    <phoneticPr fontId="2"/>
  </si>
  <si>
    <t>50％→70％</t>
    <phoneticPr fontId="2"/>
  </si>
  <si>
    <t>スイム（ダッシュ）</t>
    <phoneticPr fontId="2"/>
  </si>
  <si>
    <t>①前半ダッシュ・後半EASY、②前半EASY・後半ダッシュ、③ALLOUT</t>
    <rPh sb="1" eb="3">
      <t>ゼンハン</t>
    </rPh>
    <rPh sb="8" eb="10">
      <t>コウハン</t>
    </rPh>
    <phoneticPr fontId="2"/>
  </si>
  <si>
    <t>２種目以上、できれば４個メ</t>
    <rPh sb="1" eb="3">
      <t>シュモク</t>
    </rPh>
    <rPh sb="3" eb="5">
      <t>イジョウ</t>
    </rPh>
    <rPh sb="11" eb="12">
      <t>コ</t>
    </rPh>
    <phoneticPr fontId="2"/>
  </si>
  <si>
    <t>ダウン</t>
    <phoneticPr fontId="2"/>
  </si>
  <si>
    <t>アップ１</t>
    <phoneticPr fontId="2"/>
  </si>
  <si>
    <t>アップ２</t>
    <phoneticPr fontId="2"/>
  </si>
  <si>
    <t>５０ｍ×６本
（タイムを２秒づつ縮める。６本目＝１本目－12秒）</t>
    <rPh sb="5" eb="6">
      <t>ホン</t>
    </rPh>
    <rPh sb="13" eb="14">
      <t>ビョウ</t>
    </rPh>
    <rPh sb="16" eb="17">
      <t>チジ</t>
    </rPh>
    <rPh sb="21" eb="23">
      <t>ホンメ</t>
    </rPh>
    <rPh sb="25" eb="27">
      <t>ホンメ</t>
    </rPh>
    <rPh sb="30" eb="31">
      <t>ビョウ</t>
    </rPh>
    <phoneticPr fontId="2"/>
  </si>
  <si>
    <t>10分間キック</t>
    <rPh sb="2" eb="4">
      <t>フンカン</t>
    </rPh>
    <phoneticPr fontId="2"/>
  </si>
  <si>
    <t>上半身強化</t>
    <rPh sb="0" eb="3">
      <t>ジョウハンシン</t>
    </rPh>
    <rPh sb="3" eb="5">
      <t>キョウカ</t>
    </rPh>
    <phoneticPr fontId="2"/>
  </si>
  <si>
    <t>プル</t>
    <phoneticPr fontId="2"/>
  </si>
  <si>
    <t>①25ｍまで、②25ｍから、③50ｍ全部</t>
    <rPh sb="18" eb="20">
      <t>ゼンブ</t>
    </rPh>
    <phoneticPr fontId="2"/>
  </si>
  <si>
    <t>サイクル</t>
    <phoneticPr fontId="2"/>
  </si>
  <si>
    <t>アップ１</t>
    <phoneticPr fontId="2"/>
  </si>
  <si>
    <t>ダウン</t>
    <phoneticPr fontId="2"/>
  </si>
  <si>
    <t>スカーリング</t>
    <phoneticPr fontId="2"/>
  </si>
  <si>
    <t>35分まで。200ｍ程度</t>
    <rPh sb="2" eb="3">
      <t>フン</t>
    </rPh>
    <rPh sb="10" eb="12">
      <t>テイド</t>
    </rPh>
    <phoneticPr fontId="2"/>
  </si>
  <si>
    <t>50m×４（フロント→犬かき→プッシュ→普通のプル）
 ※最後の人が着いてからスタート</t>
    <rPh sb="11" eb="12">
      <t>イヌ</t>
    </rPh>
    <rPh sb="20" eb="22">
      <t>フツウ</t>
    </rPh>
    <rPh sb="29" eb="31">
      <t>サイゴ</t>
    </rPh>
    <rPh sb="32" eb="33">
      <t>ヒト</t>
    </rPh>
    <rPh sb="34" eb="35">
      <t>ツ</t>
    </rPh>
    <phoneticPr fontId="2"/>
  </si>
  <si>
    <t>キック（板無し）</t>
    <rPh sb="4" eb="5">
      <t>イタ</t>
    </rPh>
    <rPh sb="5" eb="6">
      <t>ナ</t>
    </rPh>
    <phoneticPr fontId="2"/>
  </si>
  <si>
    <t>水中キック15ｍ→水面キック35ｍ
（①右向、②左向、③上向、④下向）</t>
    <rPh sb="0" eb="2">
      <t>スイチュウ</t>
    </rPh>
    <rPh sb="9" eb="11">
      <t>スイメン</t>
    </rPh>
    <rPh sb="20" eb="21">
      <t>ミギ</t>
    </rPh>
    <rPh sb="21" eb="22">
      <t>ム</t>
    </rPh>
    <rPh sb="24" eb="25">
      <t>ヒダリ</t>
    </rPh>
    <rPh sb="25" eb="26">
      <t>ム</t>
    </rPh>
    <rPh sb="28" eb="29">
      <t>ジョウ</t>
    </rPh>
    <rPh sb="29" eb="30">
      <t>ム</t>
    </rPh>
    <rPh sb="32" eb="34">
      <t>シタム</t>
    </rPh>
    <phoneticPr fontId="2"/>
  </si>
  <si>
    <t>プル（ハイポ）</t>
    <phoneticPr fontId="2"/>
  </si>
  <si>
    <t>ピラミッド・スイム（50ｍにつき１分のペース）
50、100、150、100、50、50</t>
    <rPh sb="17" eb="18">
      <t>フン</t>
    </rPh>
    <phoneticPr fontId="2"/>
  </si>
  <si>
    <t>100%、30％</t>
    <phoneticPr fontId="2"/>
  </si>
  <si>
    <t>①②前半ダッシュ、③④後半ダッシュ、⑤⑥全部ダッシュ</t>
    <rPh sb="2" eb="4">
      <t>ゼンハン</t>
    </rPh>
    <rPh sb="11" eb="13">
      <t>コウハン</t>
    </rPh>
    <rPh sb="20" eb="22">
      <t>ゼンブ</t>
    </rPh>
    <phoneticPr fontId="2"/>
  </si>
  <si>
    <t>２→４→６→６→４→２</t>
    <phoneticPr fontId="2"/>
  </si>
  <si>
    <t>インターバル
（①H、②H、③E）×２セット</t>
    <phoneticPr fontId="2"/>
  </si>
  <si>
    <t>イージースイム</t>
    <phoneticPr fontId="2"/>
  </si>
  <si>
    <t>アップ２</t>
    <phoneticPr fontId="2"/>
  </si>
  <si>
    <t>アップ１</t>
    <phoneticPr fontId="2"/>
  </si>
  <si>
    <t>アップ２</t>
    <phoneticPr fontId="2"/>
  </si>
  <si>
    <t>プル（ハイポ）</t>
    <phoneticPr fontId="2"/>
  </si>
  <si>
    <t>スイム（ダッシュ）</t>
    <phoneticPr fontId="2"/>
  </si>
  <si>
    <t>100%、30％</t>
    <phoneticPr fontId="2"/>
  </si>
  <si>
    <t>ダウン</t>
    <phoneticPr fontId="2"/>
  </si>
  <si>
    <t>イージースイム（各自35分まで）</t>
    <rPh sb="8" eb="10">
      <t>カクジ</t>
    </rPh>
    <rPh sb="12" eb="13">
      <t>フン</t>
    </rPh>
    <phoneticPr fontId="2"/>
  </si>
  <si>
    <r>
      <t xml:space="preserve">ピラミッド・スイム（50ｍにつき１分のペース）
</t>
    </r>
    <r>
      <rPr>
        <sz val="12"/>
        <rFont val="ＭＳ Ｐゴシック"/>
        <family val="3"/>
        <charset val="128"/>
      </rPr>
      <t>50</t>
    </r>
    <r>
      <rPr>
        <sz val="14"/>
        <rFont val="ＭＳ Ｐゴシック"/>
        <family val="3"/>
        <charset val="128"/>
      </rPr>
      <t>、100、</t>
    </r>
    <r>
      <rPr>
        <sz val="16"/>
        <rFont val="ＭＳ Ｐゴシック"/>
        <family val="3"/>
        <charset val="128"/>
      </rPr>
      <t>150</t>
    </r>
    <r>
      <rPr>
        <sz val="14"/>
        <rFont val="ＭＳ Ｐゴシック"/>
        <family val="3"/>
        <charset val="128"/>
      </rPr>
      <t>、</t>
    </r>
    <r>
      <rPr>
        <b/>
        <sz val="18"/>
        <rFont val="ＭＳ Ｐゴシック"/>
        <family val="3"/>
        <charset val="128"/>
      </rPr>
      <t>200</t>
    </r>
    <r>
      <rPr>
        <sz val="14"/>
        <rFont val="ＭＳ Ｐゴシック"/>
        <family val="3"/>
        <charset val="128"/>
      </rPr>
      <t>、</t>
    </r>
    <r>
      <rPr>
        <sz val="16"/>
        <rFont val="ＭＳ Ｐゴシック"/>
        <family val="3"/>
        <charset val="128"/>
      </rPr>
      <t>150</t>
    </r>
    <r>
      <rPr>
        <sz val="14"/>
        <rFont val="ＭＳ Ｐゴシック"/>
        <family val="3"/>
        <charset val="128"/>
      </rPr>
      <t>、100、</t>
    </r>
    <r>
      <rPr>
        <sz val="12"/>
        <rFont val="ＭＳ Ｐゴシック"/>
        <family val="3"/>
        <charset val="128"/>
      </rPr>
      <t>50</t>
    </r>
    <rPh sb="17" eb="18">
      <t>フン</t>
    </rPh>
    <phoneticPr fontId="2"/>
  </si>
  <si>
    <t>①４回→②６回→③８回→④６回</t>
    <rPh sb="2" eb="3">
      <t>カイ</t>
    </rPh>
    <rPh sb="6" eb="7">
      <t>カイ</t>
    </rPh>
    <rPh sb="10" eb="11">
      <t>カイ</t>
    </rPh>
    <rPh sb="14" eb="15">
      <t>カイ</t>
    </rPh>
    <phoneticPr fontId="2"/>
  </si>
  <si>
    <t>①②前半25ｍまでダッシュ
、③④後半25ｍダッシュ、⑤⑥全部ダッシュ</t>
    <rPh sb="2" eb="4">
      <t>ゼンハン</t>
    </rPh>
    <rPh sb="17" eb="19">
      <t>コウハン</t>
    </rPh>
    <rPh sb="29" eb="31">
      <t>ゼンブ</t>
    </rPh>
    <phoneticPr fontId="2"/>
  </si>
  <si>
    <t>水中キック15ｍ→水面キック35ｍ
（①上向→②下向→③左向サイド→④右向サイド）
　※平泳ぎは全て下向きで</t>
    <rPh sb="0" eb="2">
      <t>スイチュウ</t>
    </rPh>
    <rPh sb="9" eb="11">
      <t>スイメン</t>
    </rPh>
    <rPh sb="20" eb="21">
      <t>ウエ</t>
    </rPh>
    <rPh sb="21" eb="22">
      <t>ム</t>
    </rPh>
    <rPh sb="24" eb="25">
      <t>シタ</t>
    </rPh>
    <rPh sb="25" eb="26">
      <t>ム</t>
    </rPh>
    <rPh sb="28" eb="29">
      <t>ヒダリ</t>
    </rPh>
    <rPh sb="29" eb="30">
      <t>ム</t>
    </rPh>
    <rPh sb="35" eb="36">
      <t>ミギ</t>
    </rPh>
    <rPh sb="36" eb="37">
      <t>ムカイ</t>
    </rPh>
    <rPh sb="44" eb="46">
      <t>ヒラオヨ</t>
    </rPh>
    <rPh sb="48" eb="49">
      <t>スベ</t>
    </rPh>
    <rPh sb="50" eb="52">
      <t>シタム</t>
    </rPh>
    <phoneticPr fontId="2"/>
  </si>
</sst>
</file>

<file path=xl/styles.xml><?xml version="1.0" encoding="utf-8"?>
<styleSheet xmlns="http://schemas.openxmlformats.org/spreadsheetml/2006/main">
  <numFmts count="3">
    <numFmt numFmtId="176" formatCode="0_);[Red]\(0\)"/>
    <numFmt numFmtId="178" formatCode="[$-F400]h:mm:ss\ AM/PM"/>
    <numFmt numFmtId="179" formatCode="[$-411]ggge&quot;年&quot;m&quot;月&quot;d&quot;日&quot;;@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20"/>
      <name val="ＤＦ行書体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indexed="55"/>
      <name val="ＭＳ Ｐゴシック"/>
      <family val="3"/>
      <charset val="128"/>
    </font>
    <font>
      <sz val="12"/>
      <color indexed="55"/>
      <name val="ＭＳ Ｐゴシック"/>
      <family val="3"/>
      <charset val="128"/>
    </font>
    <font>
      <sz val="10"/>
      <color indexed="55"/>
      <name val="ＭＳ Ｐゴシック"/>
      <family val="3"/>
      <charset val="128"/>
    </font>
    <font>
      <b/>
      <sz val="11"/>
      <color indexed="55"/>
      <name val="ＭＳ Ｐゴシック"/>
      <family val="3"/>
      <charset val="128"/>
    </font>
    <font>
      <sz val="11"/>
      <color indexed="55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1" fillId="0" borderId="0" xfId="0" applyFont="1" applyBorder="1" applyAlignment="1">
      <alignment horizontal="center" vertical="center" wrapText="1" shrinkToFit="1"/>
    </xf>
    <xf numFmtId="56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shrinkToFit="1"/>
    </xf>
    <xf numFmtId="0" fontId="1" fillId="0" borderId="0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shrinkToFit="1"/>
    </xf>
    <xf numFmtId="46" fontId="1" fillId="0" borderId="0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 shrinkToFit="1"/>
    </xf>
    <xf numFmtId="0" fontId="1" fillId="0" borderId="2" xfId="0" applyFont="1" applyBorder="1" applyAlignment="1">
      <alignment horizontal="left" vertical="center" wrapText="1" shrinkToFit="1"/>
    </xf>
    <xf numFmtId="9" fontId="1" fillId="0" borderId="2" xfId="0" applyNumberFormat="1" applyFont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horizontal="left" vertical="center" wrapText="1" shrinkToFit="1"/>
    </xf>
    <xf numFmtId="9" fontId="1" fillId="0" borderId="3" xfId="0" applyNumberFormat="1" applyFont="1" applyBorder="1" applyAlignment="1">
      <alignment horizontal="center" vertical="center" wrapText="1" shrinkToFit="1"/>
    </xf>
    <xf numFmtId="176" fontId="1" fillId="0" borderId="1" xfId="0" applyNumberFormat="1" applyFont="1" applyBorder="1" applyAlignment="1">
      <alignment horizontal="center" vertical="center" wrapText="1" shrinkToFit="1"/>
    </xf>
    <xf numFmtId="176" fontId="1" fillId="0" borderId="2" xfId="0" applyNumberFormat="1" applyFont="1" applyBorder="1" applyAlignment="1">
      <alignment horizontal="center" vertical="center" wrapText="1" shrinkToFit="1"/>
    </xf>
    <xf numFmtId="21" fontId="1" fillId="0" borderId="2" xfId="0" applyNumberFormat="1" applyFont="1" applyBorder="1" applyAlignment="1">
      <alignment horizontal="center" vertical="center" wrapText="1" shrinkToFit="1"/>
    </xf>
    <xf numFmtId="176" fontId="1" fillId="0" borderId="2" xfId="0" applyNumberFormat="1" applyFont="1" applyBorder="1" applyAlignment="1">
      <alignment horizontal="center" vertical="center" shrinkToFit="1"/>
    </xf>
    <xf numFmtId="21" fontId="1" fillId="0" borderId="4" xfId="0" applyNumberFormat="1" applyFont="1" applyBorder="1" applyAlignment="1">
      <alignment horizontal="center" vertical="center" shrinkToFit="1"/>
    </xf>
    <xf numFmtId="176" fontId="1" fillId="0" borderId="5" xfId="0" applyNumberFormat="1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vertical="center" wrapText="1" shrinkToFit="1"/>
    </xf>
    <xf numFmtId="176" fontId="1" fillId="0" borderId="6" xfId="0" applyNumberFormat="1" applyFont="1" applyBorder="1" applyAlignment="1">
      <alignment horizontal="center" vertical="center" wrapText="1" shrinkToFit="1"/>
    </xf>
    <xf numFmtId="176" fontId="1" fillId="0" borderId="7" xfId="0" applyNumberFormat="1" applyFont="1" applyBorder="1" applyAlignment="1">
      <alignment horizontal="center" vertical="center" wrapText="1" shrinkToFit="1"/>
    </xf>
    <xf numFmtId="21" fontId="1" fillId="0" borderId="7" xfId="0" applyNumberFormat="1" applyFont="1" applyBorder="1" applyAlignment="1">
      <alignment horizontal="center" vertical="center" wrapText="1" shrinkToFit="1"/>
    </xf>
    <xf numFmtId="176" fontId="1" fillId="0" borderId="7" xfId="0" applyNumberFormat="1" applyFont="1" applyBorder="1" applyAlignment="1">
      <alignment horizontal="center" vertical="center" shrinkToFit="1"/>
    </xf>
    <xf numFmtId="21" fontId="1" fillId="0" borderId="8" xfId="0" applyNumberFormat="1" applyFont="1" applyBorder="1" applyAlignment="1">
      <alignment horizontal="center" vertical="center" shrinkToFit="1"/>
    </xf>
    <xf numFmtId="176" fontId="1" fillId="0" borderId="9" xfId="0" applyNumberFormat="1" applyFont="1" applyBorder="1" applyAlignment="1">
      <alignment horizontal="center" vertical="center" wrapText="1" shrinkToFit="1"/>
    </xf>
    <xf numFmtId="176" fontId="1" fillId="0" borderId="10" xfId="0" applyNumberFormat="1" applyFont="1" applyBorder="1" applyAlignment="1">
      <alignment vertical="center" wrapText="1" shrinkToFit="1"/>
    </xf>
    <xf numFmtId="176" fontId="1" fillId="0" borderId="0" xfId="0" applyNumberFormat="1" applyFont="1" applyBorder="1" applyAlignment="1">
      <alignment horizontal="center" vertical="center" wrapText="1" shrinkToFit="1"/>
    </xf>
    <xf numFmtId="178" fontId="1" fillId="0" borderId="0" xfId="0" applyNumberFormat="1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left" vertical="center" wrapText="1" shrinkToFit="1"/>
    </xf>
    <xf numFmtId="0" fontId="1" fillId="0" borderId="12" xfId="0" applyFont="1" applyBorder="1" applyAlignment="1">
      <alignment horizontal="left" vertical="center" wrapText="1" shrinkToFit="1"/>
    </xf>
    <xf numFmtId="0" fontId="1" fillId="0" borderId="13" xfId="0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176" fontId="1" fillId="0" borderId="14" xfId="0" applyNumberFormat="1" applyFont="1" applyBorder="1" applyAlignment="1">
      <alignment horizontal="center" vertical="center" shrinkToFit="1"/>
    </xf>
    <xf numFmtId="176" fontId="1" fillId="0" borderId="15" xfId="0" applyNumberFormat="1" applyFont="1" applyBorder="1" applyAlignment="1">
      <alignment horizontal="center" vertical="center" shrinkToFit="1"/>
    </xf>
    <xf numFmtId="21" fontId="1" fillId="0" borderId="15" xfId="0" applyNumberFormat="1" applyFont="1" applyBorder="1" applyAlignment="1">
      <alignment horizontal="center" vertical="center" shrinkToFit="1"/>
    </xf>
    <xf numFmtId="21" fontId="1" fillId="0" borderId="17" xfId="0" applyNumberFormat="1" applyFont="1" applyBorder="1" applyAlignment="1">
      <alignment horizontal="center" vertical="center" shrinkToFit="1"/>
    </xf>
    <xf numFmtId="176" fontId="1" fillId="0" borderId="18" xfId="0" applyNumberFormat="1" applyFont="1" applyBorder="1" applyAlignment="1">
      <alignment horizontal="center" vertical="center" shrinkToFit="1"/>
    </xf>
    <xf numFmtId="9" fontId="1" fillId="0" borderId="12" xfId="0" applyNumberFormat="1" applyFont="1" applyBorder="1" applyAlignment="1">
      <alignment horizontal="left" vertical="center" wrapText="1" shrinkToFit="1"/>
    </xf>
    <xf numFmtId="9" fontId="1" fillId="0" borderId="13" xfId="0" applyNumberFormat="1" applyFont="1" applyBorder="1" applyAlignment="1">
      <alignment horizontal="center" vertical="center" wrapText="1" shrinkToFit="1"/>
    </xf>
    <xf numFmtId="176" fontId="1" fillId="0" borderId="11" xfId="0" applyNumberFormat="1" applyFont="1" applyBorder="1" applyAlignment="1">
      <alignment horizontal="center" vertical="center" wrapText="1" shrinkToFit="1"/>
    </xf>
    <xf numFmtId="176" fontId="1" fillId="0" borderId="12" xfId="0" applyNumberFormat="1" applyFont="1" applyBorder="1" applyAlignment="1">
      <alignment horizontal="center" vertical="center" wrapText="1" shrinkToFit="1"/>
    </xf>
    <xf numFmtId="176" fontId="1" fillId="0" borderId="12" xfId="0" applyNumberFormat="1" applyFont="1" applyBorder="1" applyAlignment="1">
      <alignment horizontal="center" vertical="center" shrinkToFit="1"/>
    </xf>
    <xf numFmtId="21" fontId="1" fillId="0" borderId="19" xfId="0" applyNumberFormat="1" applyFont="1" applyBorder="1" applyAlignment="1">
      <alignment horizontal="center" vertical="center" shrinkToFit="1"/>
    </xf>
    <xf numFmtId="176" fontId="1" fillId="0" borderId="20" xfId="0" applyNumberFormat="1" applyFont="1" applyBorder="1" applyAlignment="1">
      <alignment horizontal="center" vertical="center" wrapText="1" shrinkToFit="1"/>
    </xf>
    <xf numFmtId="0" fontId="1" fillId="0" borderId="21" xfId="0" applyFont="1" applyBorder="1" applyAlignment="1">
      <alignment horizontal="left" vertical="center" wrapText="1" shrinkToFit="1"/>
    </xf>
    <xf numFmtId="0" fontId="1" fillId="0" borderId="22" xfId="0" applyFont="1" applyBorder="1" applyAlignment="1">
      <alignment horizontal="left" vertical="center" wrapText="1" shrinkToFit="1"/>
    </xf>
    <xf numFmtId="9" fontId="1" fillId="0" borderId="23" xfId="0" applyNumberFormat="1" applyFont="1" applyBorder="1" applyAlignment="1">
      <alignment horizontal="center" vertical="center" wrapText="1" shrinkToFit="1"/>
    </xf>
    <xf numFmtId="0" fontId="1" fillId="0" borderId="24" xfId="0" applyFont="1" applyFill="1" applyBorder="1" applyAlignment="1">
      <alignment horizontal="left" vertical="center" wrapText="1" shrinkToFit="1"/>
    </xf>
    <xf numFmtId="9" fontId="1" fillId="0" borderId="24" xfId="0" applyNumberFormat="1" applyFont="1" applyFill="1" applyBorder="1" applyAlignment="1">
      <alignment horizontal="left" vertical="center" wrapText="1" shrinkToFit="1"/>
    </xf>
    <xf numFmtId="0" fontId="1" fillId="0" borderId="24" xfId="0" applyFont="1" applyBorder="1" applyAlignment="1">
      <alignment horizontal="left" vertical="center" wrapText="1" shrinkToFit="1"/>
    </xf>
    <xf numFmtId="9" fontId="1" fillId="0" borderId="25" xfId="0" applyNumberFormat="1" applyFont="1" applyBorder="1" applyAlignment="1">
      <alignment horizontal="center" vertical="center" wrapText="1" shrinkToFit="1"/>
    </xf>
    <xf numFmtId="176" fontId="1" fillId="0" borderId="26" xfId="0" applyNumberFormat="1" applyFont="1" applyBorder="1" applyAlignment="1">
      <alignment horizontal="center" vertical="center" wrapText="1" shrinkToFit="1"/>
    </xf>
    <xf numFmtId="176" fontId="1" fillId="0" borderId="24" xfId="0" applyNumberFormat="1" applyFont="1" applyBorder="1" applyAlignment="1">
      <alignment horizontal="center" vertical="center" wrapText="1" shrinkToFit="1"/>
    </xf>
    <xf numFmtId="21" fontId="1" fillId="0" borderId="24" xfId="0" applyNumberFormat="1" applyFont="1" applyBorder="1" applyAlignment="1">
      <alignment horizontal="center" vertical="center" wrapText="1" shrinkToFit="1"/>
    </xf>
    <xf numFmtId="176" fontId="1" fillId="0" borderId="24" xfId="0" applyNumberFormat="1" applyFont="1" applyBorder="1" applyAlignment="1">
      <alignment horizontal="center" vertical="center" shrinkToFit="1"/>
    </xf>
    <xf numFmtId="21" fontId="1" fillId="0" borderId="27" xfId="0" applyNumberFormat="1" applyFont="1" applyBorder="1" applyAlignment="1">
      <alignment horizontal="center" vertical="center" shrinkToFit="1"/>
    </xf>
    <xf numFmtId="176" fontId="1" fillId="0" borderId="28" xfId="0" applyNumberFormat="1" applyFont="1" applyBorder="1" applyAlignment="1">
      <alignment horizontal="center" vertical="center" wrapText="1" shrinkToFi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 shrinkToFit="1"/>
    </xf>
    <xf numFmtId="0" fontId="1" fillId="0" borderId="23" xfId="0" applyFont="1" applyFill="1" applyBorder="1" applyAlignment="1">
      <alignment horizontal="left" vertical="center" wrapText="1" shrinkToFit="1"/>
    </xf>
    <xf numFmtId="21" fontId="1" fillId="0" borderId="2" xfId="0" applyNumberFormat="1" applyFont="1" applyFill="1" applyBorder="1" applyAlignment="1">
      <alignment horizontal="center" vertical="center" wrapText="1" shrinkToFit="1"/>
    </xf>
    <xf numFmtId="176" fontId="1" fillId="0" borderId="2" xfId="0" applyNumberFormat="1" applyFont="1" applyFill="1" applyBorder="1" applyAlignment="1">
      <alignment horizontal="center" vertical="center" shrinkToFit="1"/>
    </xf>
    <xf numFmtId="21" fontId="1" fillId="0" borderId="4" xfId="0" applyNumberFormat="1" applyFont="1" applyFill="1" applyBorder="1" applyAlignment="1">
      <alignment horizontal="center" vertical="center" shrinkToFit="1"/>
    </xf>
    <xf numFmtId="176" fontId="1" fillId="0" borderId="5" xfId="0" applyNumberFormat="1" applyFont="1" applyFill="1" applyBorder="1" applyAlignment="1">
      <alignment horizontal="center" vertical="center" wrapText="1" shrinkToFit="1"/>
    </xf>
    <xf numFmtId="176" fontId="1" fillId="0" borderId="2" xfId="0" applyNumberFormat="1" applyFont="1" applyFill="1" applyBorder="1" applyAlignment="1">
      <alignment horizontal="center" vertical="center" wrapText="1" shrinkToFit="1"/>
    </xf>
    <xf numFmtId="21" fontId="1" fillId="0" borderId="12" xfId="0" applyNumberFormat="1" applyFont="1" applyFill="1" applyBorder="1" applyAlignment="1">
      <alignment horizontal="center" vertical="center" wrapText="1" shrinkToFit="1"/>
    </xf>
    <xf numFmtId="0" fontId="1" fillId="0" borderId="30" xfId="0" applyFont="1" applyBorder="1" applyAlignment="1">
      <alignment horizontal="left" vertical="center" wrapText="1" shrinkToFit="1"/>
    </xf>
    <xf numFmtId="0" fontId="1" fillId="0" borderId="31" xfId="0" applyFont="1" applyBorder="1" applyAlignment="1">
      <alignment horizontal="left" vertical="center" wrapText="1" shrinkToFit="1"/>
    </xf>
    <xf numFmtId="9" fontId="1" fillId="0" borderId="32" xfId="0" applyNumberFormat="1" applyFont="1" applyBorder="1" applyAlignment="1">
      <alignment horizontal="center" vertical="center" wrapText="1" shrinkToFit="1"/>
    </xf>
    <xf numFmtId="176" fontId="1" fillId="0" borderId="0" xfId="0" applyNumberFormat="1" applyFont="1" applyBorder="1" applyAlignment="1">
      <alignment vertical="center" wrapText="1" shrinkToFi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 shrinkToFit="1"/>
    </xf>
    <xf numFmtId="0" fontId="1" fillId="0" borderId="34" xfId="0" applyFont="1" applyFill="1" applyBorder="1" applyAlignment="1">
      <alignment horizontal="left" vertical="center" wrapText="1" shrinkToFit="1"/>
    </xf>
    <xf numFmtId="0" fontId="3" fillId="0" borderId="11" xfId="0" applyFont="1" applyBorder="1" applyAlignment="1">
      <alignment horizontal="left" vertical="center" wrapText="1" shrinkToFit="1"/>
    </xf>
    <xf numFmtId="9" fontId="3" fillId="0" borderId="3" xfId="0" applyNumberFormat="1" applyFont="1" applyBorder="1" applyAlignment="1">
      <alignment horizontal="center" vertical="center" wrapText="1" shrinkToFit="1"/>
    </xf>
    <xf numFmtId="0" fontId="3" fillId="0" borderId="26" xfId="0" applyFont="1" applyFill="1" applyBorder="1" applyAlignment="1">
      <alignment horizontal="left" vertical="center" wrapText="1" shrinkToFit="1"/>
    </xf>
    <xf numFmtId="9" fontId="3" fillId="0" borderId="31" xfId="0" applyNumberFormat="1" applyFont="1" applyBorder="1" applyAlignment="1">
      <alignment horizontal="left" vertical="center" wrapText="1" shrinkToFit="1"/>
    </xf>
    <xf numFmtId="9" fontId="3" fillId="0" borderId="35" xfId="0" applyNumberFormat="1" applyFont="1" applyBorder="1" applyAlignment="1">
      <alignment horizontal="left" vertical="center" wrapText="1" shrinkToFit="1"/>
    </xf>
    <xf numFmtId="9" fontId="3" fillId="0" borderId="2" xfId="0" applyNumberFormat="1" applyFont="1" applyBorder="1" applyAlignment="1">
      <alignment horizontal="left" vertical="center" wrapText="1" shrinkToFit="1"/>
    </xf>
    <xf numFmtId="176" fontId="1" fillId="0" borderId="36" xfId="0" applyNumberFormat="1" applyFont="1" applyBorder="1" applyAlignment="1">
      <alignment horizontal="center" vertical="center" wrapText="1" shrinkToFit="1"/>
    </xf>
    <xf numFmtId="176" fontId="1" fillId="0" borderId="37" xfId="0" applyNumberFormat="1" applyFont="1" applyBorder="1" applyAlignment="1">
      <alignment horizontal="center" vertical="center" wrapText="1" shrinkToFit="1"/>
    </xf>
    <xf numFmtId="21" fontId="1" fillId="0" borderId="37" xfId="0" applyNumberFormat="1" applyFont="1" applyBorder="1" applyAlignment="1">
      <alignment horizontal="center" vertical="center" wrapText="1" shrinkToFit="1"/>
    </xf>
    <xf numFmtId="176" fontId="1" fillId="0" borderId="37" xfId="0" applyNumberFormat="1" applyFont="1" applyBorder="1" applyAlignment="1">
      <alignment horizontal="center" vertical="center" shrinkToFit="1"/>
    </xf>
    <xf numFmtId="21" fontId="1" fillId="0" borderId="38" xfId="0" applyNumberFormat="1" applyFont="1" applyBorder="1" applyAlignment="1">
      <alignment horizontal="center" vertical="center" shrinkToFit="1"/>
    </xf>
    <xf numFmtId="176" fontId="1" fillId="0" borderId="39" xfId="0" applyNumberFormat="1" applyFont="1" applyBorder="1" applyAlignment="1">
      <alignment horizontal="center" vertical="center" wrapText="1" shrinkToFit="1"/>
    </xf>
    <xf numFmtId="176" fontId="1" fillId="0" borderId="30" xfId="0" applyNumberFormat="1" applyFont="1" applyBorder="1" applyAlignment="1">
      <alignment horizontal="center" vertical="center" wrapText="1" shrinkToFit="1"/>
    </xf>
    <xf numFmtId="176" fontId="1" fillId="0" borderId="31" xfId="0" applyNumberFormat="1" applyFont="1" applyBorder="1" applyAlignment="1">
      <alignment horizontal="center" vertical="center" wrapText="1" shrinkToFit="1"/>
    </xf>
    <xf numFmtId="21" fontId="1" fillId="0" borderId="31" xfId="0" applyNumberFormat="1" applyFont="1" applyBorder="1" applyAlignment="1">
      <alignment horizontal="center" vertical="center" wrapText="1" shrinkToFit="1"/>
    </xf>
    <xf numFmtId="176" fontId="1" fillId="0" borderId="31" xfId="0" applyNumberFormat="1" applyFont="1" applyBorder="1" applyAlignment="1">
      <alignment horizontal="center" vertical="center" shrinkToFit="1"/>
    </xf>
    <xf numFmtId="21" fontId="1" fillId="0" borderId="40" xfId="0" applyNumberFormat="1" applyFont="1" applyBorder="1" applyAlignment="1">
      <alignment horizontal="center" vertical="center" shrinkToFit="1"/>
    </xf>
    <xf numFmtId="176" fontId="1" fillId="0" borderId="41" xfId="0" applyNumberFormat="1" applyFont="1" applyBorder="1" applyAlignment="1">
      <alignment horizontal="center" vertical="center" wrapText="1" shrinkToFit="1"/>
    </xf>
    <xf numFmtId="176" fontId="1" fillId="2" borderId="42" xfId="0" applyNumberFormat="1" applyFont="1" applyFill="1" applyBorder="1" applyAlignment="1">
      <alignment horizontal="center" vertical="center" wrapText="1" shrinkToFit="1"/>
    </xf>
    <xf numFmtId="176" fontId="1" fillId="2" borderId="43" xfId="0" applyNumberFormat="1" applyFont="1" applyFill="1" applyBorder="1" applyAlignment="1">
      <alignment horizontal="center" vertical="center" wrapText="1" shrinkToFit="1"/>
    </xf>
    <xf numFmtId="21" fontId="1" fillId="2" borderId="43" xfId="0" applyNumberFormat="1" applyFont="1" applyFill="1" applyBorder="1" applyAlignment="1">
      <alignment horizontal="center" vertical="center" wrapText="1" shrinkToFit="1"/>
    </xf>
    <xf numFmtId="176" fontId="1" fillId="2" borderId="43" xfId="0" applyNumberFormat="1" applyFont="1" applyFill="1" applyBorder="1" applyAlignment="1">
      <alignment horizontal="center" vertical="center" shrinkToFit="1"/>
    </xf>
    <xf numFmtId="21" fontId="1" fillId="2" borderId="44" xfId="0" applyNumberFormat="1" applyFont="1" applyFill="1" applyBorder="1" applyAlignment="1">
      <alignment horizontal="center" vertical="center" shrinkToFit="1"/>
    </xf>
    <xf numFmtId="176" fontId="1" fillId="2" borderId="45" xfId="0" applyNumberFormat="1" applyFont="1" applyFill="1" applyBorder="1" applyAlignment="1">
      <alignment horizontal="center" vertical="center" wrapText="1" shrinkToFit="1"/>
    </xf>
    <xf numFmtId="21" fontId="1" fillId="2" borderId="46" xfId="0" applyNumberFormat="1" applyFont="1" applyFill="1" applyBorder="1" applyAlignment="1">
      <alignment horizontal="center" vertical="center" shrinkToFit="1"/>
    </xf>
    <xf numFmtId="21" fontId="1" fillId="0" borderId="37" xfId="0" applyNumberFormat="1" applyFont="1" applyFill="1" applyBorder="1" applyAlignment="1">
      <alignment horizontal="center" vertical="center" wrapText="1" shrinkToFit="1"/>
    </xf>
    <xf numFmtId="176" fontId="1" fillId="0" borderId="47" xfId="0" applyNumberFormat="1" applyFont="1" applyBorder="1" applyAlignment="1">
      <alignment horizontal="center" vertical="center" wrapText="1" shrinkToFit="1"/>
    </xf>
    <xf numFmtId="176" fontId="1" fillId="0" borderId="48" xfId="0" applyNumberFormat="1" applyFont="1" applyBorder="1" applyAlignment="1">
      <alignment horizontal="center" vertical="center" wrapText="1" shrinkToFit="1"/>
    </xf>
    <xf numFmtId="21" fontId="1" fillId="0" borderId="48" xfId="0" applyNumberFormat="1" applyFont="1" applyFill="1" applyBorder="1" applyAlignment="1">
      <alignment horizontal="center" vertical="center" wrapText="1" shrinkToFit="1"/>
    </xf>
    <xf numFmtId="176" fontId="1" fillId="0" borderId="48" xfId="0" applyNumberFormat="1" applyFont="1" applyBorder="1" applyAlignment="1">
      <alignment horizontal="center" vertical="center" shrinkToFit="1"/>
    </xf>
    <xf numFmtId="21" fontId="1" fillId="0" borderId="49" xfId="0" applyNumberFormat="1" applyFont="1" applyBorder="1" applyAlignment="1">
      <alignment horizontal="center" vertical="center" shrinkToFit="1"/>
    </xf>
    <xf numFmtId="176" fontId="1" fillId="0" borderId="50" xfId="0" applyNumberFormat="1" applyFont="1" applyBorder="1" applyAlignment="1">
      <alignment horizontal="center" vertical="center" wrapText="1" shrinkToFit="1"/>
    </xf>
    <xf numFmtId="176" fontId="1" fillId="2" borderId="51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2" xfId="0" applyFont="1" applyBorder="1" applyAlignment="1">
      <alignment horizontal="left" vertical="center" wrapText="1" shrinkToFit="1"/>
    </xf>
    <xf numFmtId="0" fontId="1" fillId="0" borderId="3" xfId="0" applyFont="1" applyFill="1" applyBorder="1" applyAlignment="1">
      <alignment horizontal="left" vertical="center" wrapText="1" shrinkToFit="1"/>
    </xf>
    <xf numFmtId="176" fontId="1" fillId="0" borderId="21" xfId="0" applyNumberFormat="1" applyFont="1" applyBorder="1" applyAlignment="1">
      <alignment horizontal="center" vertical="center" wrapText="1" shrinkToFit="1"/>
    </xf>
    <xf numFmtId="176" fontId="1" fillId="0" borderId="22" xfId="0" applyNumberFormat="1" applyFont="1" applyBorder="1" applyAlignment="1">
      <alignment horizontal="center" vertical="center" wrapText="1" shrinkToFit="1"/>
    </xf>
    <xf numFmtId="21" fontId="1" fillId="0" borderId="22" xfId="0" applyNumberFormat="1" applyFont="1" applyBorder="1" applyAlignment="1">
      <alignment horizontal="center" vertical="center" wrapText="1" shrinkToFit="1"/>
    </xf>
    <xf numFmtId="176" fontId="1" fillId="0" borderId="22" xfId="0" applyNumberFormat="1" applyFont="1" applyBorder="1" applyAlignment="1">
      <alignment horizontal="center" vertical="center" shrinkToFit="1"/>
    </xf>
    <xf numFmtId="21" fontId="1" fillId="0" borderId="53" xfId="0" applyNumberFormat="1" applyFont="1" applyBorder="1" applyAlignment="1">
      <alignment horizontal="center" vertical="center" shrinkToFit="1"/>
    </xf>
    <xf numFmtId="176" fontId="1" fillId="0" borderId="54" xfId="0" applyNumberFormat="1" applyFont="1" applyBorder="1" applyAlignment="1">
      <alignment horizontal="center" vertical="center" wrapText="1" shrinkToFit="1"/>
    </xf>
    <xf numFmtId="9" fontId="0" fillId="0" borderId="3" xfId="0" applyNumberForma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 wrapText="1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176" fontId="6" fillId="0" borderId="2" xfId="0" applyNumberFormat="1" applyFont="1" applyBorder="1" applyAlignment="1">
      <alignment horizontal="center" vertical="center" wrapText="1" shrinkToFit="1"/>
    </xf>
    <xf numFmtId="21" fontId="7" fillId="0" borderId="2" xfId="0" applyNumberFormat="1" applyFont="1" applyBorder="1" applyAlignment="1">
      <alignment horizontal="center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6" fillId="0" borderId="0" xfId="0" applyFont="1" applyBorder="1" applyAlignment="1">
      <alignment vertical="center" wrapText="1" shrinkToFit="1"/>
    </xf>
    <xf numFmtId="56" fontId="9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vertical="center" wrapText="1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176" fontId="8" fillId="0" borderId="14" xfId="0" applyNumberFormat="1" applyFont="1" applyBorder="1" applyAlignment="1">
      <alignment horizontal="center" vertical="center" shrinkToFit="1"/>
    </xf>
    <xf numFmtId="176" fontId="8" fillId="0" borderId="15" xfId="0" applyNumberFormat="1" applyFont="1" applyBorder="1" applyAlignment="1">
      <alignment horizontal="center" vertical="center" shrinkToFit="1"/>
    </xf>
    <xf numFmtId="21" fontId="8" fillId="0" borderId="17" xfId="0" applyNumberFormat="1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left" vertical="center" wrapText="1" shrinkToFit="1"/>
    </xf>
    <xf numFmtId="9" fontId="8" fillId="0" borderId="17" xfId="0" applyNumberFormat="1" applyFont="1" applyBorder="1" applyAlignment="1">
      <alignment horizontal="left" vertical="center" wrapText="1" shrinkToFit="1"/>
    </xf>
    <xf numFmtId="0" fontId="8" fillId="0" borderId="55" xfId="0" applyFont="1" applyBorder="1" applyAlignment="1">
      <alignment horizontal="center" vertical="center" wrapText="1" shrinkToFit="1"/>
    </xf>
    <xf numFmtId="0" fontId="8" fillId="0" borderId="56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wrapText="1" shrinkToFit="1"/>
    </xf>
    <xf numFmtId="9" fontId="8" fillId="0" borderId="15" xfId="0" applyNumberFormat="1" applyFont="1" applyBorder="1" applyAlignment="1">
      <alignment horizontal="left" vertical="center" wrapText="1" shrinkToFit="1"/>
    </xf>
    <xf numFmtId="9" fontId="8" fillId="0" borderId="55" xfId="0" applyNumberFormat="1" applyFont="1" applyBorder="1" applyAlignment="1">
      <alignment horizontal="center" vertical="center" wrapText="1" shrinkToFit="1"/>
    </xf>
    <xf numFmtId="176" fontId="8" fillId="0" borderId="14" xfId="0" applyNumberFormat="1" applyFont="1" applyFill="1" applyBorder="1" applyAlignment="1">
      <alignment horizontal="center" vertical="center" wrapText="1" shrinkToFit="1"/>
    </xf>
    <xf numFmtId="176" fontId="8" fillId="0" borderId="15" xfId="0" applyNumberFormat="1" applyFont="1" applyFill="1" applyBorder="1" applyAlignment="1">
      <alignment horizontal="center" vertical="center" wrapText="1" shrinkToFit="1"/>
    </xf>
    <xf numFmtId="21" fontId="8" fillId="0" borderId="17" xfId="0" applyNumberFormat="1" applyFont="1" applyFill="1" applyBorder="1" applyAlignment="1">
      <alignment horizontal="center" vertical="center" wrapText="1" shrinkToFit="1"/>
    </xf>
    <xf numFmtId="0" fontId="8" fillId="0" borderId="56" xfId="0" applyFont="1" applyBorder="1" applyAlignment="1">
      <alignment vertical="center" wrapText="1" shrinkToFit="1"/>
    </xf>
    <xf numFmtId="0" fontId="8" fillId="0" borderId="0" xfId="0" applyFont="1" applyBorder="1" applyAlignment="1">
      <alignment vertical="center" wrapText="1" shrinkToFit="1"/>
    </xf>
    <xf numFmtId="176" fontId="8" fillId="0" borderId="14" xfId="0" applyNumberFormat="1" applyFont="1" applyBorder="1" applyAlignment="1">
      <alignment horizontal="center" vertical="center" wrapText="1" shrinkToFit="1"/>
    </xf>
    <xf numFmtId="176" fontId="8" fillId="0" borderId="15" xfId="0" applyNumberFormat="1" applyFont="1" applyBorder="1" applyAlignment="1">
      <alignment horizontal="center" vertical="center" wrapText="1" shrinkToFit="1"/>
    </xf>
    <xf numFmtId="21" fontId="8" fillId="0" borderId="17" xfId="0" applyNumberFormat="1" applyFont="1" applyBorder="1" applyAlignment="1">
      <alignment horizontal="center" vertical="center" wrapText="1" shrinkToFit="1"/>
    </xf>
    <xf numFmtId="0" fontId="8" fillId="0" borderId="56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 shrinkToFit="1"/>
    </xf>
    <xf numFmtId="0" fontId="8" fillId="0" borderId="17" xfId="0" applyFont="1" applyBorder="1" applyAlignment="1">
      <alignment horizontal="left" vertical="center" wrapText="1" shrinkToFit="1"/>
    </xf>
    <xf numFmtId="9" fontId="8" fillId="0" borderId="57" xfId="0" applyNumberFormat="1" applyFont="1" applyBorder="1" applyAlignment="1">
      <alignment horizontal="center" vertical="center" wrapText="1" shrinkToFit="1"/>
    </xf>
    <xf numFmtId="9" fontId="8" fillId="0" borderId="58" xfId="0" applyNumberFormat="1" applyFont="1" applyBorder="1" applyAlignment="1">
      <alignment horizontal="center" vertical="center" wrapText="1" shrinkToFit="1"/>
    </xf>
    <xf numFmtId="176" fontId="8" fillId="0" borderId="59" xfId="0" applyNumberFormat="1" applyFont="1" applyBorder="1" applyAlignment="1">
      <alignment horizontal="center" vertical="center" wrapText="1" shrinkToFit="1"/>
    </xf>
    <xf numFmtId="176" fontId="8" fillId="0" borderId="60" xfId="0" applyNumberFormat="1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wrapText="1"/>
    </xf>
    <xf numFmtId="9" fontId="8" fillId="0" borderId="16" xfId="0" applyNumberFormat="1" applyFont="1" applyBorder="1" applyAlignment="1">
      <alignment horizontal="left" vertical="center" wrapText="1" shrinkToFit="1"/>
    </xf>
    <xf numFmtId="9" fontId="8" fillId="0" borderId="61" xfId="0" applyNumberFormat="1" applyFont="1" applyBorder="1" applyAlignment="1">
      <alignment horizontal="center" vertical="center" wrapText="1" shrinkToFit="1"/>
    </xf>
    <xf numFmtId="176" fontId="8" fillId="0" borderId="51" xfId="0" applyNumberFormat="1" applyFont="1" applyBorder="1" applyAlignment="1">
      <alignment horizontal="center" vertical="center" wrapText="1" shrinkToFit="1"/>
    </xf>
    <xf numFmtId="176" fontId="8" fillId="0" borderId="43" xfId="0" applyNumberFormat="1" applyFont="1" applyBorder="1" applyAlignment="1">
      <alignment horizontal="center" vertical="center" wrapText="1" shrinkToFit="1"/>
    </xf>
    <xf numFmtId="21" fontId="8" fillId="0" borderId="44" xfId="0" applyNumberFormat="1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9" fontId="8" fillId="0" borderId="24" xfId="0" applyNumberFormat="1" applyFont="1" applyBorder="1" applyAlignment="1">
      <alignment horizontal="left" vertical="center" wrapText="1" shrinkToFit="1"/>
    </xf>
    <xf numFmtId="0" fontId="8" fillId="0" borderId="27" xfId="0" applyFont="1" applyBorder="1" applyAlignment="1">
      <alignment vertical="center" wrapText="1" shrinkToFit="1"/>
    </xf>
    <xf numFmtId="176" fontId="8" fillId="0" borderId="26" xfId="0" applyNumberFormat="1" applyFont="1" applyBorder="1" applyAlignment="1">
      <alignment horizontal="center" vertical="center" wrapText="1" shrinkToFit="1"/>
    </xf>
    <xf numFmtId="176" fontId="8" fillId="0" borderId="24" xfId="0" applyNumberFormat="1" applyFont="1" applyBorder="1" applyAlignment="1">
      <alignment horizontal="center" vertical="center" wrapText="1" shrinkToFit="1"/>
    </xf>
    <xf numFmtId="21" fontId="8" fillId="0" borderId="27" xfId="0" applyNumberFormat="1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wrapText="1" shrinkToFit="1"/>
    </xf>
    <xf numFmtId="0" fontId="11" fillId="0" borderId="14" xfId="0" applyFont="1" applyBorder="1" applyAlignment="1">
      <alignment horizontal="center" vertical="center" shrinkToFit="1"/>
    </xf>
    <xf numFmtId="21" fontId="11" fillId="0" borderId="17" xfId="0" applyNumberFormat="1" applyFont="1" applyBorder="1" applyAlignment="1">
      <alignment horizontal="center" vertical="center" shrinkToFit="1"/>
    </xf>
    <xf numFmtId="176" fontId="11" fillId="0" borderId="18" xfId="0" applyNumberFormat="1" applyFont="1" applyFill="1" applyBorder="1" applyAlignment="1">
      <alignment horizontal="center" vertical="center" wrapText="1" shrinkToFit="1"/>
    </xf>
    <xf numFmtId="21" fontId="11" fillId="0" borderId="17" xfId="0" applyNumberFormat="1" applyFont="1" applyFill="1" applyBorder="1" applyAlignment="1">
      <alignment horizontal="center" vertical="center" wrapText="1" shrinkToFit="1"/>
    </xf>
    <xf numFmtId="176" fontId="11" fillId="0" borderId="18" xfId="0" applyNumberFormat="1" applyFont="1" applyBorder="1" applyAlignment="1">
      <alignment horizontal="center" vertical="center" wrapText="1" shrinkToFit="1"/>
    </xf>
    <xf numFmtId="21" fontId="11" fillId="0" borderId="17" xfId="0" applyNumberFormat="1" applyFont="1" applyBorder="1" applyAlignment="1">
      <alignment horizontal="center" vertical="center" wrapText="1" shrinkToFit="1"/>
    </xf>
    <xf numFmtId="176" fontId="11" fillId="0" borderId="59" xfId="0" applyNumberFormat="1" applyFont="1" applyBorder="1" applyAlignment="1">
      <alignment horizontal="center" vertical="center" wrapText="1" shrinkToFit="1"/>
    </xf>
    <xf numFmtId="21" fontId="11" fillId="0" borderId="62" xfId="0" applyNumberFormat="1" applyFont="1" applyBorder="1" applyAlignment="1">
      <alignment horizontal="center" vertical="center" wrapText="1" shrinkToFit="1"/>
    </xf>
    <xf numFmtId="176" fontId="11" fillId="0" borderId="45" xfId="0" applyNumberFormat="1" applyFont="1" applyBorder="1" applyAlignment="1">
      <alignment horizontal="center" vertical="center" wrapText="1" shrinkToFit="1"/>
    </xf>
    <xf numFmtId="21" fontId="11" fillId="0" borderId="46" xfId="0" applyNumberFormat="1" applyFont="1" applyBorder="1" applyAlignment="1">
      <alignment horizontal="center" vertical="center" wrapText="1" shrinkToFit="1"/>
    </xf>
    <xf numFmtId="176" fontId="11" fillId="0" borderId="28" xfId="0" applyNumberFormat="1" applyFont="1" applyBorder="1" applyAlignment="1">
      <alignment horizontal="center" vertical="center" wrapText="1" shrinkToFit="1"/>
    </xf>
    <xf numFmtId="21" fontId="11" fillId="0" borderId="27" xfId="0" applyNumberFormat="1" applyFont="1" applyBorder="1" applyAlignment="1">
      <alignment horizontal="center" vertical="center" wrapText="1" shrinkToFit="1"/>
    </xf>
    <xf numFmtId="176" fontId="11" fillId="0" borderId="0" xfId="0" applyNumberFormat="1" applyFont="1" applyBorder="1" applyAlignment="1">
      <alignment horizontal="center" vertical="center" wrapText="1" shrinkToFit="1"/>
    </xf>
    <xf numFmtId="21" fontId="11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 shrinkToFit="1"/>
    </xf>
    <xf numFmtId="176" fontId="9" fillId="0" borderId="14" xfId="0" applyNumberFormat="1" applyFont="1" applyBorder="1" applyAlignment="1">
      <alignment horizontal="center" vertical="center" shrinkToFit="1"/>
    </xf>
    <xf numFmtId="176" fontId="9" fillId="0" borderId="15" xfId="0" applyNumberFormat="1" applyFont="1" applyBorder="1" applyAlignment="1">
      <alignment horizontal="center" vertical="center" shrinkToFit="1"/>
    </xf>
    <xf numFmtId="21" fontId="9" fillId="0" borderId="17" xfId="0" applyNumberFormat="1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left" vertical="center" wrapText="1" shrinkToFit="1"/>
    </xf>
    <xf numFmtId="9" fontId="9" fillId="0" borderId="17" xfId="0" applyNumberFormat="1" applyFont="1" applyBorder="1" applyAlignment="1">
      <alignment horizontal="left" vertical="center" wrapText="1" shrinkToFit="1"/>
    </xf>
    <xf numFmtId="0" fontId="9" fillId="0" borderId="55" xfId="0" applyFont="1" applyBorder="1" applyAlignment="1">
      <alignment horizontal="center" vertical="center" wrapText="1" shrinkToFit="1"/>
    </xf>
    <xf numFmtId="176" fontId="9" fillId="0" borderId="14" xfId="0" applyNumberFormat="1" applyFont="1" applyFill="1" applyBorder="1" applyAlignment="1">
      <alignment horizontal="center" vertical="center" wrapText="1" shrinkToFit="1"/>
    </xf>
    <xf numFmtId="176" fontId="9" fillId="0" borderId="15" xfId="0" applyNumberFormat="1" applyFont="1" applyFill="1" applyBorder="1" applyAlignment="1">
      <alignment horizontal="center" vertical="center" wrapText="1" shrinkToFit="1"/>
    </xf>
    <xf numFmtId="21" fontId="9" fillId="0" borderId="17" xfId="0" applyNumberFormat="1" applyFont="1" applyFill="1" applyBorder="1" applyAlignment="1">
      <alignment horizontal="center" vertical="center" wrapText="1" shrinkToFit="1"/>
    </xf>
    <xf numFmtId="0" fontId="9" fillId="0" borderId="56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wrapText="1" shrinkToFit="1"/>
    </xf>
    <xf numFmtId="9" fontId="9" fillId="0" borderId="15" xfId="0" applyNumberFormat="1" applyFont="1" applyBorder="1" applyAlignment="1">
      <alignment horizontal="left" vertical="center" wrapText="1" shrinkToFit="1"/>
    </xf>
    <xf numFmtId="9" fontId="9" fillId="0" borderId="55" xfId="0" applyNumberFormat="1" applyFont="1" applyBorder="1" applyAlignment="1">
      <alignment horizontal="center" vertical="center" wrapText="1" shrinkToFit="1"/>
    </xf>
    <xf numFmtId="0" fontId="9" fillId="0" borderId="56" xfId="0" applyFont="1" applyBorder="1" applyAlignment="1">
      <alignment vertical="center" wrapText="1" shrinkToFit="1"/>
    </xf>
    <xf numFmtId="0" fontId="9" fillId="0" borderId="0" xfId="0" applyFont="1" applyBorder="1" applyAlignment="1">
      <alignment vertical="center" wrapText="1" shrinkToFit="1"/>
    </xf>
    <xf numFmtId="176" fontId="9" fillId="0" borderId="14" xfId="0" applyNumberFormat="1" applyFont="1" applyBorder="1" applyAlignment="1">
      <alignment horizontal="center" vertical="center" wrapText="1" shrinkToFit="1"/>
    </xf>
    <xf numFmtId="176" fontId="9" fillId="0" borderId="15" xfId="0" applyNumberFormat="1" applyFont="1" applyBorder="1" applyAlignment="1">
      <alignment horizontal="center" vertical="center" wrapText="1" shrinkToFit="1"/>
    </xf>
    <xf numFmtId="0" fontId="9" fillId="0" borderId="56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 shrinkToFit="1"/>
    </xf>
    <xf numFmtId="0" fontId="9" fillId="0" borderId="17" xfId="0" applyFont="1" applyBorder="1" applyAlignment="1">
      <alignment horizontal="left" vertical="center" wrapText="1" shrinkToFit="1"/>
    </xf>
    <xf numFmtId="9" fontId="9" fillId="0" borderId="57" xfId="0" applyNumberFormat="1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wrapText="1"/>
    </xf>
    <xf numFmtId="9" fontId="9" fillId="0" borderId="16" xfId="0" applyNumberFormat="1" applyFont="1" applyBorder="1" applyAlignment="1">
      <alignment horizontal="left" vertical="center" wrapText="1" shrinkToFit="1"/>
    </xf>
    <xf numFmtId="0" fontId="9" fillId="0" borderId="0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9" fontId="9" fillId="0" borderId="24" xfId="0" applyNumberFormat="1" applyFont="1" applyBorder="1" applyAlignment="1">
      <alignment horizontal="left" vertical="center" wrapText="1" shrinkToFit="1"/>
    </xf>
    <xf numFmtId="0" fontId="9" fillId="0" borderId="27" xfId="0" applyFont="1" applyBorder="1" applyAlignment="1">
      <alignment vertical="center" wrapText="1" shrinkToFit="1"/>
    </xf>
    <xf numFmtId="176" fontId="9" fillId="0" borderId="26" xfId="0" applyNumberFormat="1" applyFont="1" applyBorder="1" applyAlignment="1">
      <alignment horizontal="center" vertical="center" wrapText="1" shrinkToFit="1"/>
    </xf>
    <xf numFmtId="176" fontId="9" fillId="0" borderId="24" xfId="0" applyNumberFormat="1" applyFont="1" applyBorder="1" applyAlignment="1">
      <alignment horizontal="center" vertical="center" wrapText="1" shrinkToFit="1"/>
    </xf>
    <xf numFmtId="21" fontId="9" fillId="0" borderId="27" xfId="0" applyNumberFormat="1" applyFont="1" applyBorder="1" applyAlignment="1">
      <alignment horizontal="center" vertical="center" wrapText="1" shrinkToFit="1"/>
    </xf>
    <xf numFmtId="21" fontId="9" fillId="0" borderId="17" xfId="0" applyNumberFormat="1" applyFont="1" applyBorder="1" applyAlignment="1">
      <alignment horizontal="center" vertical="center" wrapText="1" shrinkToFit="1"/>
    </xf>
    <xf numFmtId="0" fontId="9" fillId="0" borderId="26" xfId="0" applyFont="1" applyBorder="1" applyAlignment="1">
      <alignment horizontal="center" vertical="center" wrapText="1" shrinkToFit="1"/>
    </xf>
    <xf numFmtId="0" fontId="9" fillId="0" borderId="24" xfId="0" applyFont="1" applyBorder="1" applyAlignment="1">
      <alignment horizontal="center" vertical="center" wrapText="1" shrinkToFit="1"/>
    </xf>
    <xf numFmtId="0" fontId="9" fillId="0" borderId="25" xfId="0" applyFont="1" applyBorder="1" applyAlignment="1">
      <alignment vertical="center" wrapText="1" shrinkToFit="1"/>
    </xf>
    <xf numFmtId="0" fontId="9" fillId="0" borderId="27" xfId="0" applyFont="1" applyBorder="1" applyAlignment="1">
      <alignment horizontal="left" vertical="center" wrapText="1" shrinkToFit="1"/>
    </xf>
    <xf numFmtId="0" fontId="13" fillId="0" borderId="0" xfId="0" applyFont="1" applyBorder="1" applyAlignment="1">
      <alignment horizontal="center" vertical="center" wrapText="1" shrinkToFit="1"/>
    </xf>
    <xf numFmtId="0" fontId="14" fillId="0" borderId="14" xfId="0" applyFont="1" applyBorder="1" applyAlignment="1">
      <alignment horizontal="center" vertical="center" shrinkToFit="1"/>
    </xf>
    <xf numFmtId="21" fontId="14" fillId="0" borderId="17" xfId="0" applyNumberFormat="1" applyFont="1" applyBorder="1" applyAlignment="1">
      <alignment horizontal="center" vertical="center" shrinkToFit="1"/>
    </xf>
    <xf numFmtId="176" fontId="14" fillId="0" borderId="18" xfId="0" applyNumberFormat="1" applyFont="1" applyFill="1" applyBorder="1" applyAlignment="1">
      <alignment horizontal="center" vertical="center" wrapText="1" shrinkToFit="1"/>
    </xf>
    <xf numFmtId="21" fontId="14" fillId="0" borderId="17" xfId="0" applyNumberFormat="1" applyFont="1" applyFill="1" applyBorder="1" applyAlignment="1">
      <alignment horizontal="center" vertical="center" wrapText="1" shrinkToFit="1"/>
    </xf>
    <xf numFmtId="176" fontId="14" fillId="0" borderId="14" xfId="0" applyNumberFormat="1" applyFont="1" applyBorder="1" applyAlignment="1">
      <alignment horizontal="center" vertical="center" wrapText="1" shrinkToFit="1"/>
    </xf>
    <xf numFmtId="21" fontId="14" fillId="0" borderId="17" xfId="0" applyNumberFormat="1" applyFont="1" applyBorder="1" applyAlignment="1">
      <alignment horizontal="center" vertical="center" wrapText="1" shrinkToFit="1"/>
    </xf>
    <xf numFmtId="176" fontId="14" fillId="0" borderId="28" xfId="0" applyNumberFormat="1" applyFont="1" applyBorder="1" applyAlignment="1">
      <alignment horizontal="center" vertical="center" wrapText="1" shrinkToFit="1"/>
    </xf>
    <xf numFmtId="21" fontId="14" fillId="0" borderId="27" xfId="0" applyNumberFormat="1" applyFont="1" applyBorder="1" applyAlignment="1">
      <alignment horizontal="center" vertical="center" wrapText="1" shrinkToFit="1"/>
    </xf>
    <xf numFmtId="176" fontId="14" fillId="0" borderId="18" xfId="0" applyNumberFormat="1" applyFont="1" applyBorder="1" applyAlignment="1">
      <alignment horizontal="center" vertical="center" wrapText="1" shrinkToFit="1"/>
    </xf>
    <xf numFmtId="176" fontId="14" fillId="0" borderId="0" xfId="0" applyNumberFormat="1" applyFont="1" applyBorder="1" applyAlignment="1">
      <alignment horizontal="center" vertical="center" wrapText="1" shrinkToFit="1"/>
    </xf>
    <xf numFmtId="21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 shrinkToFit="1"/>
    </xf>
    <xf numFmtId="9" fontId="9" fillId="0" borderId="25" xfId="0" applyNumberFormat="1" applyFont="1" applyBorder="1" applyAlignment="1">
      <alignment horizontal="left" vertical="center" wrapText="1" shrinkToFit="1"/>
    </xf>
    <xf numFmtId="179" fontId="9" fillId="0" borderId="0" xfId="0" applyNumberFormat="1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 shrinkToFit="1"/>
    </xf>
    <xf numFmtId="21" fontId="9" fillId="0" borderId="63" xfId="0" applyNumberFormat="1" applyFont="1" applyFill="1" applyBorder="1" applyAlignment="1">
      <alignment horizontal="center" vertical="center" wrapText="1" shrinkToFit="1"/>
    </xf>
    <xf numFmtId="21" fontId="9" fillId="0" borderId="63" xfId="0" applyNumberFormat="1" applyFont="1" applyBorder="1" applyAlignment="1">
      <alignment horizontal="center" vertical="center" wrapText="1" shrinkToFit="1"/>
    </xf>
    <xf numFmtId="21" fontId="9" fillId="0" borderId="64" xfId="0" applyNumberFormat="1" applyFont="1" applyBorder="1" applyAlignment="1">
      <alignment horizontal="center" vertical="center" wrapText="1" shrinkToFit="1"/>
    </xf>
    <xf numFmtId="0" fontId="9" fillId="0" borderId="65" xfId="0" applyFont="1" applyBorder="1" applyAlignment="1">
      <alignment vertical="center" wrapText="1" shrinkToFit="1"/>
    </xf>
    <xf numFmtId="9" fontId="9" fillId="0" borderId="66" xfId="0" applyNumberFormat="1" applyFont="1" applyBorder="1" applyAlignment="1">
      <alignment horizontal="center" vertical="center" wrapText="1" shrinkToFit="1"/>
    </xf>
    <xf numFmtId="176" fontId="9" fillId="0" borderId="67" xfId="0" applyNumberFormat="1" applyFont="1" applyBorder="1" applyAlignment="1">
      <alignment horizontal="center" vertical="center" wrapText="1" shrinkToFit="1"/>
    </xf>
    <xf numFmtId="176" fontId="9" fillId="0" borderId="68" xfId="0" applyNumberFormat="1" applyFont="1" applyBorder="1" applyAlignment="1">
      <alignment horizontal="center" vertical="center" wrapText="1" shrinkToFit="1"/>
    </xf>
    <xf numFmtId="21" fontId="9" fillId="0" borderId="69" xfId="0" applyNumberFormat="1" applyFont="1" applyBorder="1" applyAlignment="1">
      <alignment horizontal="center" vertical="center" wrapText="1" shrinkToFit="1"/>
    </xf>
    <xf numFmtId="0" fontId="9" fillId="0" borderId="70" xfId="0" applyFont="1" applyBorder="1" applyAlignment="1">
      <alignment horizontal="left" vertical="center" wrapText="1" shrinkToFit="1"/>
    </xf>
    <xf numFmtId="9" fontId="9" fillId="0" borderId="27" xfId="0" applyNumberFormat="1" applyFont="1" applyBorder="1" applyAlignment="1">
      <alignment horizontal="left" vertical="center" wrapText="1" shrinkToFit="1"/>
    </xf>
    <xf numFmtId="0" fontId="9" fillId="0" borderId="57" xfId="0" applyFont="1" applyBorder="1" applyAlignment="1">
      <alignment horizontal="center" vertical="center" wrapText="1" shrinkToFit="1"/>
    </xf>
    <xf numFmtId="176" fontId="9" fillId="0" borderId="26" xfId="0" applyNumberFormat="1" applyFont="1" applyFill="1" applyBorder="1" applyAlignment="1">
      <alignment horizontal="center" vertical="center" wrapText="1" shrinkToFit="1"/>
    </xf>
    <xf numFmtId="176" fontId="9" fillId="0" borderId="24" xfId="0" applyNumberFormat="1" applyFont="1" applyFill="1" applyBorder="1" applyAlignment="1">
      <alignment horizontal="center" vertical="center" wrapText="1" shrinkToFit="1"/>
    </xf>
    <xf numFmtId="21" fontId="9" fillId="0" borderId="64" xfId="0" applyNumberFormat="1" applyFont="1" applyFill="1" applyBorder="1" applyAlignment="1">
      <alignment horizontal="center" vertical="center" wrapText="1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 vertical="center" shrinkToFit="1"/>
    </xf>
    <xf numFmtId="176" fontId="9" fillId="0" borderId="51" xfId="0" applyNumberFormat="1" applyFont="1" applyBorder="1" applyAlignment="1">
      <alignment horizontal="center" vertical="center" shrinkToFit="1"/>
    </xf>
    <xf numFmtId="176" fontId="9" fillId="0" borderId="43" xfId="0" applyNumberFormat="1" applyFont="1" applyBorder="1" applyAlignment="1">
      <alignment horizontal="center" vertical="center" shrinkToFit="1"/>
    </xf>
    <xf numFmtId="21" fontId="9" fillId="0" borderId="46" xfId="0" applyNumberFormat="1" applyFont="1" applyBorder="1" applyAlignment="1">
      <alignment horizontal="center" vertical="center" shrinkToFit="1"/>
    </xf>
    <xf numFmtId="0" fontId="9" fillId="0" borderId="72" xfId="0" applyFont="1" applyBorder="1" applyAlignment="1">
      <alignment vertical="center" wrapText="1" shrinkToFit="1"/>
    </xf>
    <xf numFmtId="9" fontId="9" fillId="0" borderId="73" xfId="0" applyNumberFormat="1" applyFont="1" applyBorder="1" applyAlignment="1">
      <alignment horizontal="left" vertical="center" wrapText="1" shrinkToFit="1"/>
    </xf>
    <xf numFmtId="9" fontId="9" fillId="0" borderId="70" xfId="0" applyNumberFormat="1" applyFont="1" applyBorder="1" applyAlignment="1">
      <alignment horizontal="left" vertical="center" wrapText="1" shrinkToFit="1"/>
    </xf>
    <xf numFmtId="9" fontId="9" fillId="0" borderId="74" xfId="0" applyNumberFormat="1" applyFont="1" applyBorder="1" applyAlignment="1">
      <alignment horizontal="left" vertical="center" wrapText="1" shrinkToFit="1"/>
    </xf>
    <xf numFmtId="14" fontId="1" fillId="0" borderId="0" xfId="0" applyNumberFormat="1" applyFont="1" applyBorder="1" applyAlignment="1">
      <alignment horizontal="left" vertical="center" wrapText="1" shrinkToFit="1"/>
    </xf>
    <xf numFmtId="0" fontId="1" fillId="0" borderId="12" xfId="0" applyFont="1" applyBorder="1" applyAlignment="1">
      <alignment horizontal="left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0" fontId="1" fillId="0" borderId="12" xfId="0" applyFont="1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20" xfId="0" applyFont="1" applyBorder="1" applyAlignment="1">
      <alignment horizontal="center" vertical="center" wrapText="1" shrinkToFit="1"/>
    </xf>
    <xf numFmtId="176" fontId="8" fillId="0" borderId="75" xfId="0" applyNumberFormat="1" applyFont="1" applyBorder="1" applyAlignment="1">
      <alignment horizontal="center" vertical="center" wrapText="1" shrinkToFit="1"/>
    </xf>
    <xf numFmtId="176" fontId="8" fillId="0" borderId="52" xfId="0" applyNumberFormat="1" applyFont="1" applyBorder="1" applyAlignment="1">
      <alignment horizontal="center" vertical="center" wrapText="1" shrinkToFit="1"/>
    </xf>
    <xf numFmtId="176" fontId="8" fillId="0" borderId="76" xfId="0" applyNumberFormat="1" applyFont="1" applyBorder="1" applyAlignment="1">
      <alignment horizontal="center" vertical="center" wrapText="1" shrinkToFit="1"/>
    </xf>
    <xf numFmtId="176" fontId="1" fillId="0" borderId="75" xfId="0" applyNumberFormat="1" applyFont="1" applyBorder="1" applyAlignment="1">
      <alignment horizontal="center" vertical="center" wrapText="1" shrinkToFit="1"/>
    </xf>
    <xf numFmtId="176" fontId="1" fillId="0" borderId="52" xfId="0" applyNumberFormat="1" applyFont="1" applyBorder="1" applyAlignment="1">
      <alignment horizontal="center" vertical="center" wrapText="1" shrinkToFit="1"/>
    </xf>
    <xf numFmtId="176" fontId="1" fillId="0" borderId="76" xfId="0" applyNumberFormat="1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wrapText="1" shrinkToFit="1"/>
    </xf>
    <xf numFmtId="14" fontId="9" fillId="0" borderId="0" xfId="0" applyNumberFormat="1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361950</xdr:colOff>
      <xdr:row>0</xdr:row>
      <xdr:rowOff>0</xdr:rowOff>
    </xdr:from>
    <xdr:to>
      <xdr:col>15</xdr:col>
      <xdr:colOff>428625</xdr:colOff>
      <xdr:row>1</xdr:row>
      <xdr:rowOff>419100</xdr:rowOff>
    </xdr:to>
    <xdr:pic>
      <xdr:nvPicPr>
        <xdr:cNvPr id="1027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8839200" y="0"/>
          <a:ext cx="1181100" cy="8382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361950</xdr:colOff>
      <xdr:row>0</xdr:row>
      <xdr:rowOff>0</xdr:rowOff>
    </xdr:from>
    <xdr:to>
      <xdr:col>15</xdr:col>
      <xdr:colOff>428625</xdr:colOff>
      <xdr:row>1</xdr:row>
      <xdr:rowOff>419100</xdr:rowOff>
    </xdr:to>
    <xdr:pic>
      <xdr:nvPicPr>
        <xdr:cNvPr id="2049" name="Picture 1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8839200" y="0"/>
          <a:ext cx="1181100" cy="8382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361950</xdr:colOff>
      <xdr:row>0</xdr:row>
      <xdr:rowOff>0</xdr:rowOff>
    </xdr:from>
    <xdr:to>
      <xdr:col>15</xdr:col>
      <xdr:colOff>428625</xdr:colOff>
      <xdr:row>1</xdr:row>
      <xdr:rowOff>419100</xdr:rowOff>
    </xdr:to>
    <xdr:pic>
      <xdr:nvPicPr>
        <xdr:cNvPr id="3073" name="Picture 1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8839200" y="0"/>
          <a:ext cx="1181100" cy="8382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361950</xdr:colOff>
      <xdr:row>0</xdr:row>
      <xdr:rowOff>0</xdr:rowOff>
    </xdr:from>
    <xdr:to>
      <xdr:col>15</xdr:col>
      <xdr:colOff>428625</xdr:colOff>
      <xdr:row>1</xdr:row>
      <xdr:rowOff>419100</xdr:rowOff>
    </xdr:to>
    <xdr:pic>
      <xdr:nvPicPr>
        <xdr:cNvPr id="4097" name="Picture 1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8839200" y="0"/>
          <a:ext cx="1181100" cy="8382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352425</xdr:colOff>
      <xdr:row>7</xdr:row>
      <xdr:rowOff>66675</xdr:rowOff>
    </xdr:from>
    <xdr:ext cx="1424429" cy="323165"/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6934200" y="3124200"/>
          <a:ext cx="1424429" cy="3231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800" b="0" i="1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入れ替わり</a:t>
          </a:r>
          <a:r>
            <a:rPr lang="en-US" altLang="ja-JP" sz="1800" b="0" i="1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OK</a:t>
          </a:r>
        </a:p>
      </xdr:txBody>
    </xdr:sp>
    <xdr:clientData/>
  </xdr:oneCellAnchor>
  <xdr:twoCellAnchor>
    <xdr:from>
      <xdr:col>8</xdr:col>
      <xdr:colOff>247650</xdr:colOff>
      <xdr:row>6</xdr:row>
      <xdr:rowOff>38100</xdr:rowOff>
    </xdr:from>
    <xdr:to>
      <xdr:col>9</xdr:col>
      <xdr:colOff>352425</xdr:colOff>
      <xdr:row>7</xdr:row>
      <xdr:rowOff>304800</xdr:rowOff>
    </xdr:to>
    <xdr:sp macro="" textlink="">
      <xdr:nvSpPr>
        <xdr:cNvPr id="6147" name="AutoShape 3"/>
        <xdr:cNvSpPr>
          <a:spLocks noChangeArrowheads="1"/>
        </xdr:cNvSpPr>
      </xdr:nvSpPr>
      <xdr:spPr bwMode="auto">
        <a:xfrm rot="16200000">
          <a:off x="6219825" y="2647950"/>
          <a:ext cx="685800" cy="742950"/>
        </a:xfrm>
        <a:custGeom>
          <a:avLst/>
          <a:gdLst>
            <a:gd name="G0" fmla="+- 15126 0 0"/>
            <a:gd name="G1" fmla="+- 2912 0 0"/>
            <a:gd name="G2" fmla="+- 12158 0 2912"/>
            <a:gd name="G3" fmla="+- G2 0 2912"/>
            <a:gd name="G4" fmla="*/ G3 32768 32059"/>
            <a:gd name="G5" fmla="*/ G4 1 2"/>
            <a:gd name="G6" fmla="+- 21600 0 15126"/>
            <a:gd name="G7" fmla="*/ G6 2912 6079"/>
            <a:gd name="G8" fmla="+- G7 15126 0"/>
            <a:gd name="T0" fmla="*/ 15126 w 21600"/>
            <a:gd name="T1" fmla="*/ 0 h 21600"/>
            <a:gd name="T2" fmla="*/ 15126 w 21600"/>
            <a:gd name="T3" fmla="*/ 12158 h 21600"/>
            <a:gd name="T4" fmla="*/ 3237 w 21600"/>
            <a:gd name="T5" fmla="*/ 21600 h 21600"/>
            <a:gd name="T6" fmla="*/ 21600 w 21600"/>
            <a:gd name="T7" fmla="*/ 6079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G1 h 21600"/>
            <a:gd name="T14" fmla="*/ G8 w 21600"/>
            <a:gd name="T15" fmla="*/ G2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390525</xdr:colOff>
      <xdr:row>6</xdr:row>
      <xdr:rowOff>38100</xdr:rowOff>
    </xdr:from>
    <xdr:to>
      <xdr:col>14</xdr:col>
      <xdr:colOff>19050</xdr:colOff>
      <xdr:row>7</xdr:row>
      <xdr:rowOff>323850</xdr:rowOff>
    </xdr:to>
    <xdr:sp macro="" textlink="">
      <xdr:nvSpPr>
        <xdr:cNvPr id="6149" name="AutoShape 5"/>
        <xdr:cNvSpPr>
          <a:spLocks noChangeArrowheads="1"/>
        </xdr:cNvSpPr>
      </xdr:nvSpPr>
      <xdr:spPr bwMode="auto">
        <a:xfrm rot="16200000" flipV="1">
          <a:off x="8439150" y="2686050"/>
          <a:ext cx="704850" cy="685800"/>
        </a:xfrm>
        <a:custGeom>
          <a:avLst/>
          <a:gdLst>
            <a:gd name="G0" fmla="+- 15126 0 0"/>
            <a:gd name="G1" fmla="+- 2912 0 0"/>
            <a:gd name="G2" fmla="+- 12158 0 2912"/>
            <a:gd name="G3" fmla="+- G2 0 2912"/>
            <a:gd name="G4" fmla="*/ G3 32768 32059"/>
            <a:gd name="G5" fmla="*/ G4 1 2"/>
            <a:gd name="G6" fmla="+- 21600 0 15126"/>
            <a:gd name="G7" fmla="*/ G6 2912 6079"/>
            <a:gd name="G8" fmla="+- G7 15126 0"/>
            <a:gd name="T0" fmla="*/ 15126 w 21600"/>
            <a:gd name="T1" fmla="*/ 0 h 21600"/>
            <a:gd name="T2" fmla="*/ 15126 w 21600"/>
            <a:gd name="T3" fmla="*/ 12158 h 21600"/>
            <a:gd name="T4" fmla="*/ 3237 w 21600"/>
            <a:gd name="T5" fmla="*/ 21600 h 21600"/>
            <a:gd name="T6" fmla="*/ 21600 w 21600"/>
            <a:gd name="T7" fmla="*/ 6079 h 21600"/>
            <a:gd name="T8" fmla="*/ 17694720 60000 65536"/>
            <a:gd name="T9" fmla="*/ 5898240 60000 65536"/>
            <a:gd name="T10" fmla="*/ 5898240 60000 65536"/>
            <a:gd name="T11" fmla="*/ 0 60000 65536"/>
            <a:gd name="T12" fmla="*/ 12427 w 21600"/>
            <a:gd name="T13" fmla="*/ G1 h 21600"/>
            <a:gd name="T14" fmla="*/ G8 w 21600"/>
            <a:gd name="T15" fmla="*/ G2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21600" y="6079"/>
              </a:moveTo>
              <a:lnTo>
                <a:pt x="15126" y="0"/>
              </a:lnTo>
              <a:lnTo>
                <a:pt x="15126" y="2912"/>
              </a:lnTo>
              <a:lnTo>
                <a:pt x="12427" y="2912"/>
              </a:lnTo>
              <a:cubicBezTo>
                <a:pt x="5564" y="2912"/>
                <a:pt x="0" y="7052"/>
                <a:pt x="0" y="12158"/>
              </a:cubicBezTo>
              <a:lnTo>
                <a:pt x="0" y="21600"/>
              </a:lnTo>
              <a:lnTo>
                <a:pt x="6474" y="21600"/>
              </a:lnTo>
              <a:lnTo>
                <a:pt x="6474" y="12158"/>
              </a:lnTo>
              <a:cubicBezTo>
                <a:pt x="6474" y="10550"/>
                <a:pt x="9139" y="9246"/>
                <a:pt x="12427" y="9246"/>
              </a:cubicBezTo>
              <a:lnTo>
                <a:pt x="15126" y="9246"/>
              </a:lnTo>
              <a:lnTo>
                <a:pt x="15126" y="12158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561975</xdr:colOff>
      <xdr:row>0</xdr:row>
      <xdr:rowOff>180975</xdr:rowOff>
    </xdr:from>
    <xdr:ext cx="4514850" cy="257175"/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3752850" y="180975"/>
          <a:ext cx="4514850" cy="257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このメニューでギリギリ（最後のダッシュは</a:t>
          </a:r>
          <a:r>
            <a:rPr lang="en-US" altLang="ja-JP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にしたのに）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381000</xdr:colOff>
      <xdr:row>6</xdr:row>
      <xdr:rowOff>638175</xdr:rowOff>
    </xdr:from>
    <xdr:ext cx="927498" cy="251864"/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8339667" y="4448175"/>
          <a:ext cx="927498" cy="251864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でも</a:t>
          </a:r>
          <a:r>
            <a:rPr lang="en-US" altLang="ja-JP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OK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"/>
  <sheetViews>
    <sheetView zoomScaleNormal="75" zoomScaleSheetLayoutView="55" workbookViewId="0">
      <selection activeCell="H10" sqref="H10"/>
    </sheetView>
  </sheetViews>
  <sheetFormatPr defaultColWidth="9.5" defaultRowHeight="33" customHeight="1"/>
  <cols>
    <col min="1" max="1" width="3.75" style="1" bestFit="1" customWidth="1"/>
    <col min="2" max="2" width="8.5" style="3" bestFit="1" customWidth="1"/>
    <col min="3" max="3" width="6.75" style="3" bestFit="1" customWidth="1"/>
    <col min="4" max="4" width="13.875" style="3" bestFit="1" customWidth="1"/>
    <col min="5" max="5" width="25.5" style="3" customWidth="1"/>
    <col min="6" max="6" width="8.625" style="1" bestFit="1" customWidth="1"/>
    <col min="7" max="8" width="5.5" style="1" bestFit="1" customWidth="1"/>
    <col min="9" max="9" width="8.375" style="1" bestFit="1" customWidth="1"/>
    <col min="10" max="10" width="6.25" style="7" bestFit="1" customWidth="1"/>
    <col min="11" max="11" width="7.625" style="7" bestFit="1" customWidth="1"/>
    <col min="12" max="13" width="5.5" style="1" bestFit="1" customWidth="1"/>
    <col min="14" max="14" width="8.375" style="1" bestFit="1" customWidth="1"/>
    <col min="15" max="15" width="6.25" style="7" bestFit="1" customWidth="1"/>
    <col min="16" max="16" width="7.625" style="7" bestFit="1" customWidth="1"/>
    <col min="17" max="16384" width="9.5" style="1"/>
  </cols>
  <sheetData>
    <row r="1" spans="1:16" s="3" customFormat="1" ht="33" customHeight="1">
      <c r="A1" s="1"/>
      <c r="B1" s="281" t="s">
        <v>20</v>
      </c>
      <c r="C1" s="281"/>
      <c r="D1" s="2" t="s">
        <v>46</v>
      </c>
      <c r="J1" s="4"/>
      <c r="K1" s="4"/>
      <c r="O1" s="4"/>
      <c r="P1" s="4"/>
    </row>
    <row r="2" spans="1:16" s="5" customFormat="1" ht="42.75" customHeight="1">
      <c r="B2" s="6"/>
      <c r="C2" s="6"/>
      <c r="D2" s="6"/>
      <c r="E2" s="6"/>
      <c r="J2" s="7"/>
      <c r="K2" s="8"/>
      <c r="O2" s="7"/>
      <c r="P2" s="8"/>
    </row>
    <row r="3" spans="1:16" s="7" customFormat="1" ht="33" customHeight="1">
      <c r="B3" s="33" t="s">
        <v>4</v>
      </c>
      <c r="C3" s="34" t="s">
        <v>0</v>
      </c>
      <c r="D3" s="34" t="s">
        <v>5</v>
      </c>
      <c r="E3" s="34" t="s">
        <v>3</v>
      </c>
      <c r="F3" s="35" t="s">
        <v>7</v>
      </c>
      <c r="G3" s="36" t="s">
        <v>1</v>
      </c>
      <c r="H3" s="37" t="s">
        <v>2</v>
      </c>
      <c r="I3" s="38" t="s">
        <v>8</v>
      </c>
      <c r="J3" s="34"/>
      <c r="K3" s="39"/>
      <c r="L3" s="40" t="s">
        <v>1</v>
      </c>
      <c r="M3" s="37" t="s">
        <v>2</v>
      </c>
      <c r="N3" s="38" t="s">
        <v>8</v>
      </c>
      <c r="O3" s="34"/>
      <c r="P3" s="39"/>
    </row>
    <row r="4" spans="1:16" ht="33" customHeight="1">
      <c r="B4" s="30"/>
      <c r="C4" s="282" t="s">
        <v>6</v>
      </c>
      <c r="D4" s="282"/>
      <c r="E4" s="31" t="s">
        <v>9</v>
      </c>
      <c r="F4" s="32"/>
      <c r="G4" s="283" t="s">
        <v>21</v>
      </c>
      <c r="H4" s="284"/>
      <c r="I4" s="284"/>
      <c r="J4" s="284"/>
      <c r="K4" s="285"/>
      <c r="L4" s="286" t="s">
        <v>22</v>
      </c>
      <c r="M4" s="284"/>
      <c r="N4" s="284"/>
      <c r="O4" s="284"/>
      <c r="P4" s="285"/>
    </row>
    <row r="5" spans="1:16" ht="33" customHeight="1">
      <c r="A5" s="1">
        <v>1</v>
      </c>
      <c r="B5" s="9" t="s">
        <v>23</v>
      </c>
      <c r="C5" s="10" t="s">
        <v>12</v>
      </c>
      <c r="D5" s="11"/>
      <c r="E5" s="12" t="s">
        <v>24</v>
      </c>
      <c r="F5" s="13">
        <v>0.7</v>
      </c>
      <c r="G5" s="14">
        <v>500</v>
      </c>
      <c r="H5" s="15">
        <v>1</v>
      </c>
      <c r="I5" s="16">
        <v>6.9444444444444441E-3</v>
      </c>
      <c r="J5" s="17">
        <f t="shared" ref="J5:J14" si="0">G5*H5</f>
        <v>500</v>
      </c>
      <c r="K5" s="18">
        <f t="shared" ref="K5:K14" si="1">H5*I5</f>
        <v>6.9444444444444441E-3</v>
      </c>
      <c r="L5" s="19">
        <v>400</v>
      </c>
      <c r="M5" s="15">
        <v>1</v>
      </c>
      <c r="N5" s="16">
        <v>6.9444444444444441E-3</v>
      </c>
      <c r="O5" s="17">
        <f t="shared" ref="O5:O14" si="2">L5*M5</f>
        <v>400</v>
      </c>
      <c r="P5" s="18">
        <f t="shared" ref="P5:P14" si="3">M5*N5</f>
        <v>6.9444444444444441E-3</v>
      </c>
    </row>
    <row r="6" spans="1:16" ht="33" customHeight="1">
      <c r="A6" s="1">
        <v>2</v>
      </c>
      <c r="B6" s="9" t="s">
        <v>23</v>
      </c>
      <c r="C6" s="10" t="s">
        <v>13</v>
      </c>
      <c r="D6" s="11"/>
      <c r="E6" s="10" t="s">
        <v>28</v>
      </c>
      <c r="F6" s="13">
        <v>0.7</v>
      </c>
      <c r="G6" s="14">
        <v>300</v>
      </c>
      <c r="H6" s="15">
        <v>1</v>
      </c>
      <c r="I6" s="16">
        <v>6.9444444444444441E-3</v>
      </c>
      <c r="J6" s="17">
        <f t="shared" si="0"/>
        <v>300</v>
      </c>
      <c r="K6" s="18">
        <f t="shared" si="1"/>
        <v>6.9444444444444441E-3</v>
      </c>
      <c r="L6" s="19">
        <v>200</v>
      </c>
      <c r="M6" s="15">
        <v>1</v>
      </c>
      <c r="N6" s="16">
        <v>6.9444444444444441E-3</v>
      </c>
      <c r="O6" s="17">
        <f t="shared" si="2"/>
        <v>200</v>
      </c>
      <c r="P6" s="18">
        <f t="shared" si="3"/>
        <v>6.9444444444444441E-3</v>
      </c>
    </row>
    <row r="7" spans="1:16" ht="33" customHeight="1" thickBot="1">
      <c r="A7" s="1">
        <v>3</v>
      </c>
      <c r="B7" s="9" t="s">
        <v>11</v>
      </c>
      <c r="C7" s="10" t="s">
        <v>12</v>
      </c>
      <c r="D7" s="11" t="s">
        <v>25</v>
      </c>
      <c r="E7" s="10" t="s">
        <v>24</v>
      </c>
      <c r="F7" s="13" t="s">
        <v>26</v>
      </c>
      <c r="G7" s="85">
        <v>200</v>
      </c>
      <c r="H7" s="86">
        <v>5</v>
      </c>
      <c r="I7" s="87">
        <v>2.4305555555555556E-3</v>
      </c>
      <c r="J7" s="88">
        <f t="shared" si="0"/>
        <v>1000</v>
      </c>
      <c r="K7" s="89">
        <f t="shared" si="1"/>
        <v>1.2152777777777778E-2</v>
      </c>
      <c r="L7" s="90">
        <v>150</v>
      </c>
      <c r="M7" s="86">
        <v>5</v>
      </c>
      <c r="N7" s="87">
        <v>2.4305555555555556E-3</v>
      </c>
      <c r="O7" s="88">
        <f t="shared" si="2"/>
        <v>750</v>
      </c>
      <c r="P7" s="89">
        <f t="shared" si="3"/>
        <v>1.2152777777777778E-2</v>
      </c>
    </row>
    <row r="8" spans="1:16" ht="33" customHeight="1" thickBot="1">
      <c r="A8" s="1">
        <v>4</v>
      </c>
      <c r="B8" s="9" t="s">
        <v>14</v>
      </c>
      <c r="C8" s="10" t="s">
        <v>27</v>
      </c>
      <c r="D8" s="11" t="s">
        <v>17</v>
      </c>
      <c r="E8" s="10" t="s">
        <v>28</v>
      </c>
      <c r="F8" s="13" t="s">
        <v>74</v>
      </c>
      <c r="G8" s="97">
        <v>25</v>
      </c>
      <c r="H8" s="98">
        <v>4</v>
      </c>
      <c r="I8" s="99">
        <v>1.3888888888888889E-3</v>
      </c>
      <c r="J8" s="100">
        <f t="shared" si="0"/>
        <v>100</v>
      </c>
      <c r="K8" s="101">
        <f t="shared" si="1"/>
        <v>5.5555555555555558E-3</v>
      </c>
      <c r="L8" s="102">
        <v>25</v>
      </c>
      <c r="M8" s="98">
        <v>4</v>
      </c>
      <c r="N8" s="99">
        <v>1.3888888888888889E-3</v>
      </c>
      <c r="O8" s="100">
        <f t="shared" si="2"/>
        <v>100</v>
      </c>
      <c r="P8" s="103">
        <f t="shared" si="3"/>
        <v>5.5555555555555558E-3</v>
      </c>
    </row>
    <row r="9" spans="1:16" ht="33" customHeight="1" thickBot="1">
      <c r="A9" s="1">
        <v>5</v>
      </c>
      <c r="B9" s="48" t="s">
        <v>29</v>
      </c>
      <c r="C9" s="49" t="s">
        <v>10</v>
      </c>
      <c r="D9" s="82" t="s">
        <v>79</v>
      </c>
      <c r="E9" s="49" t="s">
        <v>30</v>
      </c>
      <c r="F9" s="50">
        <v>0.9</v>
      </c>
      <c r="G9" s="97">
        <v>50</v>
      </c>
      <c r="H9" s="98">
        <v>8</v>
      </c>
      <c r="I9" s="99">
        <v>1.0416666666666667E-3</v>
      </c>
      <c r="J9" s="100">
        <f t="shared" si="0"/>
        <v>400</v>
      </c>
      <c r="K9" s="101">
        <f t="shared" si="1"/>
        <v>8.3333333333333332E-3</v>
      </c>
      <c r="L9" s="102">
        <v>50</v>
      </c>
      <c r="M9" s="98">
        <v>8</v>
      </c>
      <c r="N9" s="99">
        <v>1.0416666666666667E-3</v>
      </c>
      <c r="O9" s="100">
        <f t="shared" si="2"/>
        <v>400</v>
      </c>
      <c r="P9" s="103">
        <f t="shared" si="3"/>
        <v>8.3333333333333332E-3</v>
      </c>
    </row>
    <row r="10" spans="1:16" ht="33" customHeight="1" thickTop="1">
      <c r="A10" s="1">
        <v>6</v>
      </c>
      <c r="B10" s="30" t="s">
        <v>31</v>
      </c>
      <c r="C10" s="31" t="s">
        <v>32</v>
      </c>
      <c r="D10" s="41" t="s">
        <v>33</v>
      </c>
      <c r="E10" s="31" t="s">
        <v>47</v>
      </c>
      <c r="F10" s="42" t="s">
        <v>34</v>
      </c>
      <c r="G10" s="43">
        <v>125</v>
      </c>
      <c r="H10" s="44">
        <v>12</v>
      </c>
      <c r="I10" s="70">
        <v>1.3888888888888889E-3</v>
      </c>
      <c r="J10" s="45">
        <f t="shared" si="0"/>
        <v>1500</v>
      </c>
      <c r="K10" s="46">
        <f t="shared" si="1"/>
        <v>1.6666666666666666E-2</v>
      </c>
      <c r="L10" s="47">
        <v>100</v>
      </c>
      <c r="M10" s="44">
        <v>12</v>
      </c>
      <c r="N10" s="70">
        <v>1.3888888888888889E-3</v>
      </c>
      <c r="O10" s="45">
        <f t="shared" si="2"/>
        <v>1200</v>
      </c>
      <c r="P10" s="46">
        <f t="shared" si="3"/>
        <v>1.6666666666666666E-2</v>
      </c>
    </row>
    <row r="11" spans="1:16" ht="33" customHeight="1">
      <c r="A11" s="1">
        <v>7</v>
      </c>
      <c r="B11" s="9" t="s">
        <v>35</v>
      </c>
      <c r="C11" s="10" t="s">
        <v>36</v>
      </c>
      <c r="D11" s="11" t="s">
        <v>18</v>
      </c>
      <c r="E11" s="10" t="s">
        <v>48</v>
      </c>
      <c r="F11" s="13" t="s">
        <v>37</v>
      </c>
      <c r="G11" s="14">
        <v>100</v>
      </c>
      <c r="H11" s="15">
        <v>10</v>
      </c>
      <c r="I11" s="16">
        <v>1.5625000000000001E-3</v>
      </c>
      <c r="J11" s="17">
        <f t="shared" si="0"/>
        <v>1000</v>
      </c>
      <c r="K11" s="18">
        <f t="shared" si="1"/>
        <v>1.5625E-2</v>
      </c>
      <c r="L11" s="19">
        <v>75</v>
      </c>
      <c r="M11" s="15">
        <v>10</v>
      </c>
      <c r="N11" s="16">
        <v>1.5625000000000001E-3</v>
      </c>
      <c r="O11" s="17">
        <f t="shared" si="2"/>
        <v>750</v>
      </c>
      <c r="P11" s="18">
        <f t="shared" si="3"/>
        <v>1.5625E-2</v>
      </c>
    </row>
    <row r="12" spans="1:16" ht="33" customHeight="1" thickBot="1">
      <c r="A12" s="1">
        <v>8</v>
      </c>
      <c r="B12" s="9" t="s">
        <v>38</v>
      </c>
      <c r="C12" s="10" t="s">
        <v>39</v>
      </c>
      <c r="D12" s="20" t="s">
        <v>40</v>
      </c>
      <c r="E12" s="10" t="s">
        <v>49</v>
      </c>
      <c r="F12" s="13" t="s">
        <v>41</v>
      </c>
      <c r="G12" s="85">
        <v>100</v>
      </c>
      <c r="H12" s="86">
        <v>4</v>
      </c>
      <c r="I12" s="87">
        <v>1.5625000000000001E-3</v>
      </c>
      <c r="J12" s="88">
        <f t="shared" si="0"/>
        <v>400</v>
      </c>
      <c r="K12" s="89">
        <f t="shared" si="1"/>
        <v>6.2500000000000003E-3</v>
      </c>
      <c r="L12" s="90">
        <v>75</v>
      </c>
      <c r="M12" s="86">
        <v>4</v>
      </c>
      <c r="N12" s="87">
        <v>1.5625000000000001E-3</v>
      </c>
      <c r="O12" s="88">
        <f t="shared" si="2"/>
        <v>300</v>
      </c>
      <c r="P12" s="89">
        <f t="shared" si="3"/>
        <v>6.2500000000000003E-3</v>
      </c>
    </row>
    <row r="13" spans="1:16" ht="33" customHeight="1" thickBot="1">
      <c r="A13" s="1">
        <v>9</v>
      </c>
      <c r="B13" s="9" t="s">
        <v>42</v>
      </c>
      <c r="C13" s="10" t="s">
        <v>43</v>
      </c>
      <c r="D13" s="84" t="s">
        <v>79</v>
      </c>
      <c r="E13" s="10" t="s">
        <v>30</v>
      </c>
      <c r="F13" s="80" t="s">
        <v>78</v>
      </c>
      <c r="G13" s="97">
        <v>25</v>
      </c>
      <c r="H13" s="98">
        <v>16</v>
      </c>
      <c r="I13" s="99">
        <v>6.9444444444444447E-4</v>
      </c>
      <c r="J13" s="100">
        <f t="shared" si="0"/>
        <v>400</v>
      </c>
      <c r="K13" s="101">
        <f t="shared" si="1"/>
        <v>1.1111111111111112E-2</v>
      </c>
      <c r="L13" s="102">
        <v>25</v>
      </c>
      <c r="M13" s="98">
        <v>16</v>
      </c>
      <c r="N13" s="99">
        <v>6.9444444444444447E-4</v>
      </c>
      <c r="O13" s="100">
        <f t="shared" si="2"/>
        <v>400</v>
      </c>
      <c r="P13" s="103">
        <f t="shared" si="3"/>
        <v>1.1111111111111112E-2</v>
      </c>
    </row>
    <row r="14" spans="1:16" ht="33" customHeight="1" thickBot="1">
      <c r="A14" s="1">
        <v>10</v>
      </c>
      <c r="B14" s="61" t="s">
        <v>44</v>
      </c>
      <c r="C14" s="62" t="s">
        <v>32</v>
      </c>
      <c r="D14" s="72" t="s">
        <v>45</v>
      </c>
      <c r="E14" s="63"/>
      <c r="F14" s="64"/>
      <c r="G14" s="91">
        <v>400</v>
      </c>
      <c r="H14" s="92">
        <v>1</v>
      </c>
      <c r="I14" s="93">
        <v>6.9444444444444441E-3</v>
      </c>
      <c r="J14" s="94">
        <f t="shared" si="0"/>
        <v>400</v>
      </c>
      <c r="K14" s="95">
        <f t="shared" si="1"/>
        <v>6.9444444444444441E-3</v>
      </c>
      <c r="L14" s="96">
        <v>300</v>
      </c>
      <c r="M14" s="92">
        <v>1</v>
      </c>
      <c r="N14" s="93">
        <v>6.9444444444444441E-3</v>
      </c>
      <c r="O14" s="94">
        <f t="shared" si="2"/>
        <v>300</v>
      </c>
      <c r="P14" s="95">
        <f t="shared" si="3"/>
        <v>6.9444444444444441E-3</v>
      </c>
    </row>
    <row r="15" spans="1:16" ht="33" customHeight="1" thickTop="1">
      <c r="A15" s="1">
        <v>11</v>
      </c>
      <c r="B15" s="81" t="s">
        <v>15</v>
      </c>
      <c r="C15" s="51" t="s">
        <v>32</v>
      </c>
      <c r="D15" s="52"/>
      <c r="E15" s="53" t="s">
        <v>16</v>
      </c>
      <c r="F15" s="54"/>
      <c r="G15" s="55"/>
      <c r="H15" s="56"/>
      <c r="I15" s="57">
        <v>1.3888888888888888E-2</v>
      </c>
      <c r="J15" s="58"/>
      <c r="K15" s="59">
        <f>I15</f>
        <v>1.3888888888888888E-2</v>
      </c>
      <c r="L15" s="60"/>
      <c r="M15" s="56"/>
      <c r="N15" s="57"/>
      <c r="O15" s="58"/>
      <c r="P15" s="59"/>
    </row>
    <row r="16" spans="1:16" ht="33" customHeight="1">
      <c r="B16" s="1"/>
      <c r="F16" s="3"/>
      <c r="H16" s="27"/>
      <c r="I16" s="27"/>
      <c r="J16" s="28">
        <f>SUM(J5:J15)</f>
        <v>6000</v>
      </c>
      <c r="K16" s="29">
        <f>SUM(K5:K15)</f>
        <v>0.11041666666666666</v>
      </c>
      <c r="M16" s="27"/>
      <c r="N16" s="27"/>
      <c r="O16" s="28">
        <f>SUM(O5:O15)</f>
        <v>4800</v>
      </c>
      <c r="P16" s="29"/>
    </row>
    <row r="17" spans="2:15" ht="33" customHeight="1">
      <c r="B17" s="1"/>
      <c r="F17" s="3"/>
      <c r="J17" s="1"/>
      <c r="O17" s="1"/>
    </row>
    <row r="18" spans="2:15" ht="33" customHeight="1">
      <c r="B18" s="1"/>
      <c r="F18" s="3"/>
      <c r="J18" s="1"/>
      <c r="O18" s="1"/>
    </row>
  </sheetData>
  <mergeCells count="4">
    <mergeCell ref="B1:C1"/>
    <mergeCell ref="C4:D4"/>
    <mergeCell ref="G4:K4"/>
    <mergeCell ref="L4:P4"/>
  </mergeCells>
  <phoneticPr fontId="2"/>
  <pageMargins left="0.31" right="0.16" top="0.47" bottom="0.17" header="0.23" footer="0.17"/>
  <pageSetup paperSize="9" scale="105" orientation="landscape" horizontalDpi="4294967293" copies="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"/>
  <sheetViews>
    <sheetView topLeftCell="B1" zoomScale="90" zoomScaleNormal="60" zoomScaleSheetLayoutView="55" workbookViewId="0">
      <selection activeCell="E6" sqref="E6"/>
    </sheetView>
  </sheetViews>
  <sheetFormatPr defaultColWidth="10.125" defaultRowHeight="46.5" customHeight="1"/>
  <cols>
    <col min="1" max="1" width="3.5" style="133" bestFit="1" customWidth="1"/>
    <col min="2" max="2" width="10.625" style="1" customWidth="1"/>
    <col min="3" max="3" width="8.125" style="1" customWidth="1"/>
    <col min="4" max="4" width="22.5" style="133" customWidth="1"/>
    <col min="5" max="5" width="42.875" style="3" customWidth="1"/>
    <col min="6" max="6" width="10" style="1" bestFit="1" customWidth="1"/>
    <col min="7" max="8" width="6.625" style="1" bestFit="1" customWidth="1"/>
    <col min="9" max="9" width="10.375" style="1" customWidth="1"/>
    <col min="10" max="10" width="6.125" style="253" bestFit="1" customWidth="1"/>
    <col min="11" max="11" width="7.375" style="253" bestFit="1" customWidth="1"/>
    <col min="12" max="12" width="4.375" style="133" customWidth="1"/>
    <col min="13" max="16384" width="10.125" style="133"/>
  </cols>
  <sheetData>
    <row r="1" spans="1:12" s="129" customFormat="1" ht="46.5" customHeight="1">
      <c r="B1" s="296">
        <v>40934</v>
      </c>
      <c r="C1" s="296"/>
      <c r="D1" s="130" t="s">
        <v>152</v>
      </c>
      <c r="E1" s="131"/>
      <c r="F1" s="132"/>
      <c r="G1" s="132"/>
      <c r="H1" s="132"/>
      <c r="I1" s="132"/>
      <c r="J1" s="241"/>
      <c r="K1" s="241"/>
    </row>
    <row r="2" spans="1:12" s="197" customFormat="1" ht="46.5" customHeight="1">
      <c r="B2" s="198" t="s">
        <v>4</v>
      </c>
      <c r="C2" s="199" t="s">
        <v>0</v>
      </c>
      <c r="D2" s="199" t="s">
        <v>5</v>
      </c>
      <c r="E2" s="200" t="s">
        <v>3</v>
      </c>
      <c r="F2" s="201" t="s">
        <v>7</v>
      </c>
      <c r="G2" s="202" t="s">
        <v>1</v>
      </c>
      <c r="H2" s="203" t="s">
        <v>2</v>
      </c>
      <c r="I2" s="204" t="s">
        <v>8</v>
      </c>
      <c r="J2" s="242"/>
      <c r="K2" s="243"/>
      <c r="L2" s="205"/>
    </row>
    <row r="3" spans="1:12" s="206" customFormat="1" ht="51.95" customHeight="1">
      <c r="B3" s="207" t="s">
        <v>156</v>
      </c>
      <c r="C3" s="208"/>
      <c r="D3" s="208"/>
      <c r="E3" s="209" t="s">
        <v>153</v>
      </c>
      <c r="F3" s="210"/>
      <c r="G3" s="211"/>
      <c r="H3" s="212">
        <v>1</v>
      </c>
      <c r="I3" s="213">
        <v>6.9444444444444441E-3</v>
      </c>
      <c r="J3" s="244">
        <f t="shared" ref="J3:K7" si="0">G3*H3</f>
        <v>0</v>
      </c>
      <c r="K3" s="245">
        <f t="shared" si="0"/>
        <v>6.9444444444444441E-3</v>
      </c>
      <c r="L3" s="214"/>
    </row>
    <row r="4" spans="1:12" s="219" customFormat="1" ht="51.95" customHeight="1">
      <c r="A4" s="206"/>
      <c r="B4" s="207" t="s">
        <v>157</v>
      </c>
      <c r="C4" s="215"/>
      <c r="D4" s="216" t="s">
        <v>188</v>
      </c>
      <c r="E4" s="209" t="s">
        <v>193</v>
      </c>
      <c r="F4" s="217" t="s">
        <v>195</v>
      </c>
      <c r="G4" s="211">
        <v>50</v>
      </c>
      <c r="H4" s="212">
        <v>10</v>
      </c>
      <c r="I4" s="213">
        <v>9.2592592592592585E-4</v>
      </c>
      <c r="J4" s="244">
        <f t="shared" si="0"/>
        <v>500</v>
      </c>
      <c r="K4" s="245">
        <f t="shared" si="0"/>
        <v>9.2592592592592587E-3</v>
      </c>
      <c r="L4" s="218"/>
    </row>
    <row r="5" spans="1:12" s="219" customFormat="1" ht="51.95" customHeight="1">
      <c r="A5" s="206"/>
      <c r="B5" s="207" t="s">
        <v>14</v>
      </c>
      <c r="C5" s="226" t="s">
        <v>167</v>
      </c>
      <c r="D5" s="223" t="s">
        <v>171</v>
      </c>
      <c r="E5" s="224" t="s">
        <v>197</v>
      </c>
      <c r="F5" s="217" t="s">
        <v>194</v>
      </c>
      <c r="G5" s="220">
        <v>200</v>
      </c>
      <c r="H5" s="221">
        <v>2</v>
      </c>
      <c r="I5" s="236">
        <v>3.472222222222222E-3</v>
      </c>
      <c r="J5" s="246">
        <f>G5*H5</f>
        <v>400</v>
      </c>
      <c r="K5" s="247">
        <f>H5*I5</f>
        <v>6.9444444444444441E-3</v>
      </c>
      <c r="L5" s="222"/>
    </row>
    <row r="6" spans="1:12" s="219" customFormat="1" ht="51.95" customHeight="1">
      <c r="A6" s="206"/>
      <c r="B6" s="237" t="s">
        <v>198</v>
      </c>
      <c r="C6" s="238" t="s">
        <v>196</v>
      </c>
      <c r="D6" s="239" t="s">
        <v>199</v>
      </c>
      <c r="E6" s="240"/>
      <c r="F6" s="225"/>
      <c r="G6" s="233">
        <v>100</v>
      </c>
      <c r="H6" s="234">
        <v>1</v>
      </c>
      <c r="I6" s="235">
        <v>2.0833333333333333E-3</v>
      </c>
      <c r="J6" s="248">
        <f t="shared" si="0"/>
        <v>100</v>
      </c>
      <c r="K6" s="249">
        <f t="shared" si="0"/>
        <v>2.0833333333333333E-3</v>
      </c>
      <c r="L6" s="222"/>
    </row>
    <row r="7" spans="1:12" s="228" customFormat="1" ht="51.95" customHeight="1">
      <c r="A7" s="206"/>
      <c r="B7" s="207" t="s">
        <v>189</v>
      </c>
      <c r="C7" s="226" t="s">
        <v>190</v>
      </c>
      <c r="D7" s="216"/>
      <c r="E7" s="227" t="s">
        <v>192</v>
      </c>
      <c r="F7" s="217">
        <v>1</v>
      </c>
      <c r="G7" s="220">
        <v>50</v>
      </c>
      <c r="H7" s="221">
        <v>3</v>
      </c>
      <c r="I7" s="236">
        <v>2.7777777777777779E-3</v>
      </c>
      <c r="J7" s="250">
        <f t="shared" si="0"/>
        <v>150</v>
      </c>
      <c r="K7" s="247">
        <f t="shared" si="0"/>
        <v>8.3333333333333332E-3</v>
      </c>
    </row>
    <row r="8" spans="1:12" s="228" customFormat="1" ht="51.95" customHeight="1">
      <c r="A8" s="206"/>
      <c r="B8" s="229" t="s">
        <v>191</v>
      </c>
      <c r="C8" s="230"/>
      <c r="D8" s="231"/>
      <c r="E8" s="232" t="s">
        <v>155</v>
      </c>
      <c r="F8" s="225"/>
      <c r="G8" s="233"/>
      <c r="H8" s="234"/>
      <c r="I8" s="235"/>
      <c r="J8" s="248"/>
      <c r="K8" s="249"/>
      <c r="L8" s="222"/>
    </row>
    <row r="9" spans="1:12" s="156" customFormat="1" ht="46.5" customHeight="1">
      <c r="A9" s="143"/>
      <c r="B9" s="143"/>
      <c r="C9" s="143"/>
      <c r="F9" s="143"/>
      <c r="G9" s="143"/>
      <c r="H9" s="143"/>
      <c r="I9" s="143"/>
      <c r="J9" s="251">
        <f>SUM(J4:J8)</f>
        <v>1150</v>
      </c>
      <c r="K9" s="252">
        <f>SUM(K3:K8)</f>
        <v>3.3564814814814811E-2</v>
      </c>
    </row>
  </sheetData>
  <mergeCells count="1">
    <mergeCell ref="B1:C1"/>
  </mergeCells>
  <phoneticPr fontId="2"/>
  <pageMargins left="0.59055118110236227" right="0.31496062992125984" top="0.70866141732283472" bottom="0.39370078740157483" header="0.94488188976377963" footer="0.39370078740157483"/>
  <pageSetup paperSize="9" orientation="landscape" copies="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"/>
  <sheetViews>
    <sheetView topLeftCell="B4" zoomScale="90" zoomScaleNormal="60" zoomScaleSheetLayoutView="55" workbookViewId="0">
      <selection activeCell="E8" sqref="E8"/>
    </sheetView>
  </sheetViews>
  <sheetFormatPr defaultColWidth="10.125" defaultRowHeight="46.5" customHeight="1"/>
  <cols>
    <col min="1" max="1" width="3.5" style="133" bestFit="1" customWidth="1"/>
    <col min="2" max="2" width="10.625" style="1" customWidth="1"/>
    <col min="3" max="3" width="8.125" style="1" customWidth="1"/>
    <col min="4" max="4" width="22.5" style="133" customWidth="1"/>
    <col min="5" max="5" width="42.875" style="3" customWidth="1"/>
    <col min="6" max="6" width="10" style="1" bestFit="1" customWidth="1"/>
    <col min="7" max="8" width="6.625" style="1" bestFit="1" customWidth="1"/>
    <col min="9" max="9" width="10.375" style="1" customWidth="1"/>
    <col min="10" max="10" width="6.125" style="253" bestFit="1" customWidth="1"/>
    <col min="11" max="11" width="7.375" style="253" bestFit="1" customWidth="1"/>
    <col min="12" max="12" width="4.375" style="133" customWidth="1"/>
    <col min="13" max="16384" width="10.125" style="133"/>
  </cols>
  <sheetData>
    <row r="1" spans="1:12" s="129" customFormat="1" ht="46.5" customHeight="1">
      <c r="B1" s="296">
        <v>40997</v>
      </c>
      <c r="C1" s="296"/>
      <c r="D1" s="130" t="s">
        <v>152</v>
      </c>
      <c r="E1" s="131"/>
      <c r="F1" s="132"/>
      <c r="G1" s="132"/>
      <c r="H1" s="132"/>
      <c r="I1" s="132"/>
      <c r="J1" s="241"/>
      <c r="K1" s="241"/>
    </row>
    <row r="2" spans="1:12" s="197" customFormat="1" ht="46.5" customHeight="1">
      <c r="B2" s="198" t="s">
        <v>4</v>
      </c>
      <c r="C2" s="199" t="s">
        <v>0</v>
      </c>
      <c r="D2" s="199" t="s">
        <v>5</v>
      </c>
      <c r="E2" s="200" t="s">
        <v>3</v>
      </c>
      <c r="F2" s="201" t="s">
        <v>50</v>
      </c>
      <c r="G2" s="202" t="s">
        <v>1</v>
      </c>
      <c r="H2" s="203" t="s">
        <v>2</v>
      </c>
      <c r="I2" s="204" t="s">
        <v>200</v>
      </c>
      <c r="J2" s="242"/>
      <c r="K2" s="243"/>
      <c r="L2" s="205"/>
    </row>
    <row r="3" spans="1:12" s="206" customFormat="1" ht="51.95" customHeight="1">
      <c r="B3" s="207" t="s">
        <v>201</v>
      </c>
      <c r="C3" s="208"/>
      <c r="D3" s="208"/>
      <c r="E3" s="209" t="s">
        <v>153</v>
      </c>
      <c r="F3" s="210"/>
      <c r="G3" s="211"/>
      <c r="H3" s="212">
        <v>1</v>
      </c>
      <c r="I3" s="213">
        <v>6.9444444444444441E-3</v>
      </c>
      <c r="J3" s="244">
        <f t="shared" ref="J3:K8" si="0">G3*H3</f>
        <v>0</v>
      </c>
      <c r="K3" s="245">
        <f t="shared" si="0"/>
        <v>6.9444444444444441E-3</v>
      </c>
      <c r="L3" s="214"/>
    </row>
    <row r="4" spans="1:12" s="219" customFormat="1" ht="51.95" customHeight="1">
      <c r="A4" s="206"/>
      <c r="B4" s="207" t="s">
        <v>201</v>
      </c>
      <c r="C4" s="226"/>
      <c r="D4" s="223" t="s">
        <v>207</v>
      </c>
      <c r="E4" s="224" t="s">
        <v>208</v>
      </c>
      <c r="F4" s="217"/>
      <c r="G4" s="220">
        <v>50</v>
      </c>
      <c r="H4" s="221">
        <v>2</v>
      </c>
      <c r="I4" s="236">
        <v>1.0416666666666667E-3</v>
      </c>
      <c r="J4" s="246">
        <f>G4*H4</f>
        <v>100</v>
      </c>
      <c r="K4" s="247">
        <f>H4*I4</f>
        <v>2.0833333333333333E-3</v>
      </c>
      <c r="L4" s="222"/>
    </row>
    <row r="5" spans="1:12" s="219" customFormat="1" ht="51.95" customHeight="1">
      <c r="A5" s="206"/>
      <c r="B5" s="207" t="s">
        <v>201</v>
      </c>
      <c r="C5" s="226"/>
      <c r="D5" s="223" t="s">
        <v>209</v>
      </c>
      <c r="E5" s="224" t="s">
        <v>210</v>
      </c>
      <c r="F5" s="217"/>
      <c r="G5" s="220">
        <v>50</v>
      </c>
      <c r="H5" s="221">
        <v>2</v>
      </c>
      <c r="I5" s="236">
        <v>1.0416666666666667E-3</v>
      </c>
      <c r="J5" s="246">
        <f>G5*H5</f>
        <v>100</v>
      </c>
      <c r="K5" s="247">
        <f>H5*I5</f>
        <v>2.0833333333333333E-3</v>
      </c>
      <c r="L5" s="222"/>
    </row>
    <row r="6" spans="1:12" s="219" customFormat="1" ht="51.95" customHeight="1">
      <c r="A6" s="206"/>
      <c r="B6" s="207" t="s">
        <v>14</v>
      </c>
      <c r="C6" s="215"/>
      <c r="D6" s="216" t="s">
        <v>206</v>
      </c>
      <c r="E6" s="209" t="s">
        <v>211</v>
      </c>
      <c r="F6" s="217" t="s">
        <v>202</v>
      </c>
      <c r="G6" s="211">
        <v>400</v>
      </c>
      <c r="H6" s="212">
        <v>2</v>
      </c>
      <c r="I6" s="213">
        <v>6.9444444444444441E-3</v>
      </c>
      <c r="J6" s="244">
        <f t="shared" si="0"/>
        <v>800</v>
      </c>
      <c r="K6" s="245">
        <f t="shared" si="0"/>
        <v>1.3888888888888888E-2</v>
      </c>
      <c r="L6" s="218"/>
    </row>
    <row r="7" spans="1:12" s="219" customFormat="1" ht="51.95" customHeight="1">
      <c r="A7" s="206"/>
      <c r="B7" s="237"/>
      <c r="C7" s="238" t="s">
        <v>196</v>
      </c>
      <c r="D7" s="239" t="s">
        <v>199</v>
      </c>
      <c r="E7" s="240"/>
      <c r="F7" s="225"/>
      <c r="G7" s="233">
        <v>50</v>
      </c>
      <c r="H7" s="234">
        <v>1</v>
      </c>
      <c r="I7" s="235">
        <v>1.3888888888888889E-3</v>
      </c>
      <c r="J7" s="248">
        <f t="shared" si="0"/>
        <v>50</v>
      </c>
      <c r="K7" s="249">
        <f t="shared" si="0"/>
        <v>1.3888888888888889E-3</v>
      </c>
      <c r="L7" s="222"/>
    </row>
    <row r="8" spans="1:12" s="228" customFormat="1" ht="51.95" customHeight="1">
      <c r="A8" s="206"/>
      <c r="B8" s="207" t="s">
        <v>203</v>
      </c>
      <c r="C8" s="226" t="s">
        <v>204</v>
      </c>
      <c r="D8" s="216"/>
      <c r="E8" s="227"/>
      <c r="F8" s="217">
        <v>1</v>
      </c>
      <c r="G8" s="220">
        <v>50</v>
      </c>
      <c r="H8" s="221">
        <v>3</v>
      </c>
      <c r="I8" s="236">
        <v>2.0833333333333333E-3</v>
      </c>
      <c r="J8" s="250">
        <f t="shared" si="0"/>
        <v>150</v>
      </c>
      <c r="K8" s="247">
        <f t="shared" si="0"/>
        <v>6.2500000000000003E-3</v>
      </c>
    </row>
    <row r="9" spans="1:12" s="228" customFormat="1" ht="51.95" customHeight="1">
      <c r="A9" s="206"/>
      <c r="B9" s="229" t="s">
        <v>205</v>
      </c>
      <c r="C9" s="230"/>
      <c r="D9" s="231"/>
      <c r="E9" s="232" t="s">
        <v>155</v>
      </c>
      <c r="F9" s="225"/>
      <c r="G9" s="233"/>
      <c r="H9" s="234"/>
      <c r="I9" s="235"/>
      <c r="J9" s="248"/>
      <c r="K9" s="249"/>
      <c r="L9" s="222"/>
    </row>
    <row r="10" spans="1:12" s="156" customFormat="1" ht="46.5" customHeight="1">
      <c r="A10" s="143"/>
      <c r="B10" s="143"/>
      <c r="C10" s="143"/>
      <c r="F10" s="143"/>
      <c r="G10" s="143"/>
      <c r="H10" s="143"/>
      <c r="I10" s="143"/>
      <c r="J10" s="251">
        <f>SUM(J6:J9)</f>
        <v>1000</v>
      </c>
      <c r="K10" s="252">
        <f>SUM(K3:K9)</f>
        <v>3.2638888888888884E-2</v>
      </c>
    </row>
  </sheetData>
  <mergeCells count="1">
    <mergeCell ref="B1:C1"/>
  </mergeCells>
  <phoneticPr fontId="2"/>
  <pageMargins left="0.59055118110236227" right="0.31496062992125984" top="0.70866141732283472" bottom="0.39370078740157483" header="0.94488188976377963" footer="0.39370078740157483"/>
  <pageSetup paperSize="9" orientation="landscape" copies="2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"/>
  <sheetViews>
    <sheetView topLeftCell="C1" zoomScale="90" zoomScaleNormal="60" zoomScaleSheetLayoutView="55" workbookViewId="0">
      <selection activeCell="I17" sqref="I17"/>
    </sheetView>
  </sheetViews>
  <sheetFormatPr defaultColWidth="10.125" defaultRowHeight="46.5" customHeight="1"/>
  <cols>
    <col min="1" max="1" width="3.5" style="133" bestFit="1" customWidth="1"/>
    <col min="2" max="2" width="30.625" style="133" customWidth="1"/>
    <col min="3" max="3" width="55.625" style="3" customWidth="1"/>
    <col min="4" max="4" width="14.75" style="1" customWidth="1"/>
    <col min="5" max="6" width="6.625" style="1" bestFit="1" customWidth="1"/>
    <col min="7" max="7" width="10.375" style="1" customWidth="1"/>
    <col min="8" max="8" width="6.125" style="253" bestFit="1" customWidth="1"/>
    <col min="9" max="9" width="7.375" style="253" bestFit="1" customWidth="1"/>
    <col min="10" max="10" width="4.375" style="133" customWidth="1"/>
    <col min="11" max="16384" width="10.125" style="133"/>
  </cols>
  <sheetData>
    <row r="1" spans="1:10" s="129" customFormat="1" ht="46.5" customHeight="1" thickBot="1">
      <c r="B1" s="255">
        <v>41018</v>
      </c>
      <c r="C1" s="130" t="s">
        <v>152</v>
      </c>
      <c r="D1" s="132"/>
      <c r="E1" s="132"/>
      <c r="F1" s="132"/>
      <c r="G1" s="132"/>
      <c r="H1" s="241"/>
      <c r="I1" s="241"/>
    </row>
    <row r="2" spans="1:10" s="197" customFormat="1" ht="46.5" customHeight="1" thickBot="1">
      <c r="B2" s="271" t="s">
        <v>5</v>
      </c>
      <c r="C2" s="272" t="s">
        <v>3</v>
      </c>
      <c r="D2" s="273" t="s">
        <v>50</v>
      </c>
      <c r="E2" s="274" t="s">
        <v>1</v>
      </c>
      <c r="F2" s="275" t="s">
        <v>2</v>
      </c>
      <c r="G2" s="276" t="s">
        <v>212</v>
      </c>
      <c r="H2" s="256"/>
      <c r="I2" s="243"/>
      <c r="J2" s="205"/>
    </row>
    <row r="3" spans="1:10" s="206" customFormat="1" ht="51.95" customHeight="1">
      <c r="B3" s="265" t="s">
        <v>216</v>
      </c>
      <c r="C3" s="266" t="s">
        <v>217</v>
      </c>
      <c r="D3" s="267" t="s">
        <v>236</v>
      </c>
      <c r="E3" s="268">
        <v>100</v>
      </c>
      <c r="F3" s="269">
        <v>4</v>
      </c>
      <c r="G3" s="270">
        <v>1.736111111111111E-3</v>
      </c>
      <c r="H3" s="244">
        <f t="shared" ref="H3:I7" si="0">E3*F3</f>
        <v>400</v>
      </c>
      <c r="I3" s="245">
        <f t="shared" si="0"/>
        <v>6.9444444444444441E-3</v>
      </c>
      <c r="J3" s="214"/>
    </row>
    <row r="4" spans="1:10" s="219" customFormat="1" ht="51.95" customHeight="1">
      <c r="A4" s="206"/>
      <c r="B4" s="277" t="s">
        <v>218</v>
      </c>
      <c r="C4" s="224" t="s">
        <v>219</v>
      </c>
      <c r="D4" s="267" t="s">
        <v>235</v>
      </c>
      <c r="E4" s="220">
        <v>100</v>
      </c>
      <c r="F4" s="221">
        <v>3</v>
      </c>
      <c r="G4" s="258">
        <v>2.0833333333333333E-3</v>
      </c>
      <c r="H4" s="250">
        <f t="shared" si="0"/>
        <v>300</v>
      </c>
      <c r="I4" s="247">
        <f t="shared" si="0"/>
        <v>6.2500000000000003E-3</v>
      </c>
      <c r="J4" s="222"/>
    </row>
    <row r="5" spans="1:10" s="219" customFormat="1" ht="51.95" customHeight="1">
      <c r="A5" s="206"/>
      <c r="B5" s="277" t="s">
        <v>222</v>
      </c>
      <c r="C5" s="224" t="s">
        <v>220</v>
      </c>
      <c r="D5" s="217"/>
      <c r="E5" s="220">
        <v>50</v>
      </c>
      <c r="F5" s="221">
        <v>4</v>
      </c>
      <c r="G5" s="258">
        <v>1.0416666666666667E-3</v>
      </c>
      <c r="H5" s="250">
        <f t="shared" si="0"/>
        <v>200</v>
      </c>
      <c r="I5" s="247">
        <f t="shared" si="0"/>
        <v>4.1666666666666666E-3</v>
      </c>
      <c r="J5" s="222"/>
    </row>
    <row r="6" spans="1:10" s="219" customFormat="1" ht="51.95" customHeight="1">
      <c r="A6" s="206"/>
      <c r="B6" s="278" t="s">
        <v>221</v>
      </c>
      <c r="C6" s="209" t="s">
        <v>214</v>
      </c>
      <c r="D6" s="217" t="s">
        <v>223</v>
      </c>
      <c r="E6" s="211">
        <v>100</v>
      </c>
      <c r="F6" s="212">
        <v>3</v>
      </c>
      <c r="G6" s="257">
        <v>2.0833333333333333E-3</v>
      </c>
      <c r="H6" s="244">
        <f t="shared" si="0"/>
        <v>300</v>
      </c>
      <c r="I6" s="245">
        <f t="shared" si="0"/>
        <v>6.2500000000000003E-3</v>
      </c>
      <c r="J6" s="218"/>
    </row>
    <row r="7" spans="1:10" s="228" customFormat="1" ht="51.95" customHeight="1">
      <c r="A7" s="206"/>
      <c r="B7" s="278" t="s">
        <v>114</v>
      </c>
      <c r="C7" s="227" t="s">
        <v>231</v>
      </c>
      <c r="D7" s="217" t="s">
        <v>213</v>
      </c>
      <c r="E7" s="220">
        <v>50</v>
      </c>
      <c r="F7" s="221">
        <v>6</v>
      </c>
      <c r="G7" s="258">
        <v>1.3888888888888889E-3</v>
      </c>
      <c r="H7" s="250">
        <f t="shared" si="0"/>
        <v>300</v>
      </c>
      <c r="I7" s="247">
        <f t="shared" si="0"/>
        <v>8.3333333333333332E-3</v>
      </c>
    </row>
    <row r="8" spans="1:10" s="228" customFormat="1" ht="51.95" customHeight="1">
      <c r="A8" s="206"/>
      <c r="B8" s="279"/>
      <c r="C8" s="254" t="s">
        <v>215</v>
      </c>
      <c r="D8" s="225"/>
      <c r="E8" s="233"/>
      <c r="F8" s="234"/>
      <c r="G8" s="259"/>
      <c r="H8" s="248"/>
      <c r="I8" s="249"/>
    </row>
    <row r="9" spans="1:10" s="219" customFormat="1" ht="51.95" customHeight="1">
      <c r="A9" s="206"/>
      <c r="B9" s="278" t="s">
        <v>234</v>
      </c>
      <c r="C9" s="240"/>
      <c r="D9" s="225"/>
      <c r="E9" s="233"/>
      <c r="F9" s="234"/>
      <c r="G9" s="259"/>
      <c r="H9" s="248"/>
      <c r="I9" s="249"/>
      <c r="J9" s="222"/>
    </row>
    <row r="10" spans="1:10" s="228" customFormat="1" ht="51.95" customHeight="1" thickBot="1">
      <c r="A10" s="206"/>
      <c r="B10" s="280"/>
      <c r="C10" s="260"/>
      <c r="D10" s="261"/>
      <c r="E10" s="262"/>
      <c r="F10" s="263"/>
      <c r="G10" s="264"/>
      <c r="H10" s="248"/>
      <c r="I10" s="249"/>
      <c r="J10" s="222"/>
    </row>
    <row r="11" spans="1:10" s="156" customFormat="1" ht="46.5" customHeight="1">
      <c r="A11" s="143"/>
      <c r="D11" s="143"/>
      <c r="E11" s="143"/>
      <c r="F11" s="143"/>
      <c r="G11" s="143"/>
      <c r="H11" s="251">
        <f>SUM(H3:H10)</f>
        <v>1500</v>
      </c>
      <c r="I11" s="252">
        <f>SUM(I3:I10)</f>
        <v>3.1944444444444442E-2</v>
      </c>
    </row>
  </sheetData>
  <phoneticPr fontId="2"/>
  <pageMargins left="0.59055118110236227" right="0.31496062992125984" top="0.70866141732283472" bottom="0.39370078740157483" header="0.94488188976377963" footer="0.39370078740157483"/>
  <pageSetup paperSize="9" scale="96" orientation="landscape" copies="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zoomScale="90" zoomScaleNormal="60" zoomScaleSheetLayoutView="55" workbookViewId="0">
      <selection activeCell="C8" sqref="C8"/>
    </sheetView>
  </sheetViews>
  <sheetFormatPr defaultColWidth="10.125" defaultRowHeight="46.5" customHeight="1"/>
  <cols>
    <col min="1" max="1" width="3.5" style="133" bestFit="1" customWidth="1"/>
    <col min="2" max="2" width="30.625" style="133" customWidth="1"/>
    <col min="3" max="3" width="61.375" style="3" customWidth="1"/>
    <col min="4" max="4" width="14.75" style="1" customWidth="1"/>
    <col min="5" max="6" width="6.625" style="1" bestFit="1" customWidth="1"/>
    <col min="7" max="7" width="10.375" style="1" customWidth="1"/>
    <col min="8" max="8" width="6.125" style="253" bestFit="1" customWidth="1"/>
    <col min="9" max="9" width="7.375" style="253" bestFit="1" customWidth="1"/>
    <col min="10" max="10" width="4.375" style="133" customWidth="1"/>
    <col min="11" max="16384" width="10.125" style="133"/>
  </cols>
  <sheetData>
    <row r="1" spans="1:10" s="129" customFormat="1" ht="46.5" customHeight="1" thickBot="1">
      <c r="B1" s="255">
        <v>41039</v>
      </c>
      <c r="C1" s="130" t="s">
        <v>152</v>
      </c>
      <c r="D1" s="132"/>
      <c r="E1" s="132"/>
      <c r="F1" s="132"/>
      <c r="G1" s="132"/>
      <c r="H1" s="241"/>
      <c r="I1" s="241"/>
    </row>
    <row r="2" spans="1:10" s="197" customFormat="1" ht="46.5" customHeight="1" thickBot="1">
      <c r="B2" s="271" t="s">
        <v>5</v>
      </c>
      <c r="C2" s="272" t="s">
        <v>3</v>
      </c>
      <c r="D2" s="273" t="s">
        <v>50</v>
      </c>
      <c r="E2" s="274" t="s">
        <v>1</v>
      </c>
      <c r="F2" s="275" t="s">
        <v>2</v>
      </c>
      <c r="G2" s="276" t="s">
        <v>224</v>
      </c>
      <c r="H2" s="256"/>
      <c r="I2" s="243"/>
      <c r="J2" s="205"/>
    </row>
    <row r="3" spans="1:10" s="206" customFormat="1" ht="51.95" customHeight="1">
      <c r="B3" s="265" t="s">
        <v>225</v>
      </c>
      <c r="C3" s="266" t="s">
        <v>217</v>
      </c>
      <c r="D3" s="267" t="s">
        <v>237</v>
      </c>
      <c r="E3" s="268">
        <v>100</v>
      </c>
      <c r="F3" s="269">
        <v>3</v>
      </c>
      <c r="G3" s="270">
        <v>1.736111111111111E-3</v>
      </c>
      <c r="H3" s="244">
        <f t="shared" ref="H3:I5" si="0">E3*F3</f>
        <v>300</v>
      </c>
      <c r="I3" s="245">
        <f t="shared" si="0"/>
        <v>5.208333333333333E-3</v>
      </c>
      <c r="J3" s="214"/>
    </row>
    <row r="4" spans="1:10" s="219" customFormat="1" ht="51.95" customHeight="1">
      <c r="A4" s="206"/>
      <c r="B4" s="277" t="s">
        <v>233</v>
      </c>
      <c r="C4" s="224" t="s">
        <v>240</v>
      </c>
      <c r="D4" s="225">
        <v>0.7</v>
      </c>
      <c r="E4" s="220">
        <v>400</v>
      </c>
      <c r="F4" s="221">
        <v>1</v>
      </c>
      <c r="G4" s="258">
        <v>6.9444444444444441E-3</v>
      </c>
      <c r="H4" s="250">
        <f t="shared" si="0"/>
        <v>400</v>
      </c>
      <c r="I4" s="247">
        <f t="shared" si="0"/>
        <v>6.9444444444444441E-3</v>
      </c>
      <c r="J4" s="222"/>
    </row>
    <row r="5" spans="1:10" s="219" customFormat="1" ht="51.95" customHeight="1">
      <c r="A5" s="206"/>
      <c r="B5" s="278" t="s">
        <v>148</v>
      </c>
      <c r="C5" s="209" t="s">
        <v>226</v>
      </c>
      <c r="D5" s="217">
        <v>0.6</v>
      </c>
      <c r="E5" s="211">
        <v>50</v>
      </c>
      <c r="F5" s="212">
        <v>4</v>
      </c>
      <c r="G5" s="257">
        <v>1.0416666666666667E-3</v>
      </c>
      <c r="H5" s="244">
        <f t="shared" si="0"/>
        <v>200</v>
      </c>
      <c r="I5" s="245">
        <f t="shared" si="0"/>
        <v>4.1666666666666666E-3</v>
      </c>
      <c r="J5" s="218"/>
    </row>
    <row r="6" spans="1:10" s="219" customFormat="1" ht="51.95" customHeight="1">
      <c r="A6" s="206"/>
      <c r="B6" s="277" t="s">
        <v>227</v>
      </c>
      <c r="C6" s="224" t="s">
        <v>228</v>
      </c>
      <c r="D6" s="217" t="s">
        <v>232</v>
      </c>
      <c r="E6" s="220">
        <v>200</v>
      </c>
      <c r="F6" s="221">
        <v>4</v>
      </c>
      <c r="G6" s="258">
        <v>3.472222222222222E-3</v>
      </c>
      <c r="H6" s="250">
        <f>E6*F6</f>
        <v>800</v>
      </c>
      <c r="I6" s="247">
        <f>F6*G6</f>
        <v>1.3888888888888888E-2</v>
      </c>
      <c r="J6" s="222"/>
    </row>
    <row r="7" spans="1:10" s="228" customFormat="1" ht="51.95" customHeight="1">
      <c r="A7" s="206"/>
      <c r="B7" s="278" t="s">
        <v>238</v>
      </c>
      <c r="C7" s="227" t="s">
        <v>239</v>
      </c>
      <c r="D7" s="217">
        <v>1</v>
      </c>
      <c r="E7" s="220">
        <v>50</v>
      </c>
      <c r="F7" s="221">
        <v>3</v>
      </c>
      <c r="G7" s="258">
        <v>1.736111111111111E-3</v>
      </c>
      <c r="H7" s="250">
        <f>E7*F7</f>
        <v>150</v>
      </c>
      <c r="I7" s="247">
        <f>F7*G7</f>
        <v>5.208333333333333E-3</v>
      </c>
    </row>
    <row r="8" spans="1:10" s="228" customFormat="1" ht="51.95" customHeight="1">
      <c r="A8" s="206"/>
      <c r="B8" s="278" t="s">
        <v>234</v>
      </c>
      <c r="C8" s="227"/>
      <c r="D8" s="217"/>
      <c r="E8" s="220"/>
      <c r="F8" s="221"/>
      <c r="G8" s="258"/>
      <c r="H8" s="250"/>
      <c r="I8" s="247"/>
    </row>
    <row r="9" spans="1:10" s="228" customFormat="1" ht="51.95" customHeight="1" thickBot="1">
      <c r="A9" s="206"/>
      <c r="B9" s="280"/>
      <c r="C9" s="260"/>
      <c r="D9" s="261"/>
      <c r="E9" s="262"/>
      <c r="F9" s="263"/>
      <c r="G9" s="264"/>
      <c r="H9" s="248"/>
      <c r="I9" s="249"/>
      <c r="J9" s="222"/>
    </row>
    <row r="10" spans="1:10" s="156" customFormat="1" ht="46.5" customHeight="1">
      <c r="A10" s="143"/>
      <c r="D10" s="143"/>
      <c r="E10" s="143"/>
      <c r="F10" s="143"/>
      <c r="G10" s="143"/>
      <c r="H10" s="251">
        <f>SUM(H3:H9)</f>
        <v>1850</v>
      </c>
      <c r="I10" s="252">
        <f>SUM(I3:I9)</f>
        <v>3.5416666666666666E-2</v>
      </c>
    </row>
  </sheetData>
  <phoneticPr fontId="2"/>
  <pageMargins left="0.59055118110236227" right="0.31496062992125984" top="0.70866141732283472" bottom="0.39370078740157483" header="0.94488188976377963" footer="0.39370078740157483"/>
  <pageSetup paperSize="9" scale="92" orientation="landscape" copies="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zoomScale="90" zoomScaleNormal="60" zoomScaleSheetLayoutView="55" workbookViewId="0">
      <selection activeCell="C8" sqref="C8"/>
    </sheetView>
  </sheetViews>
  <sheetFormatPr defaultColWidth="10.125" defaultRowHeight="46.5" customHeight="1"/>
  <cols>
    <col min="1" max="1" width="3.5" style="133" bestFit="1" customWidth="1"/>
    <col min="2" max="2" width="30.625" style="133" customWidth="1"/>
    <col min="3" max="3" width="61.375" style="3" customWidth="1"/>
    <col min="4" max="4" width="14.75" style="1" customWidth="1"/>
    <col min="5" max="6" width="6.625" style="1" bestFit="1" customWidth="1"/>
    <col min="7" max="7" width="10.375" style="1" customWidth="1"/>
    <col min="8" max="8" width="6.125" style="253" bestFit="1" customWidth="1"/>
    <col min="9" max="9" width="7.375" style="253" bestFit="1" customWidth="1"/>
    <col min="10" max="10" width="4.375" style="133" customWidth="1"/>
    <col min="11" max="16384" width="10.125" style="133"/>
  </cols>
  <sheetData>
    <row r="1" spans="1:10" s="129" customFormat="1" ht="46.5" customHeight="1" thickBot="1">
      <c r="B1" s="255">
        <v>41067</v>
      </c>
      <c r="C1" s="130" t="s">
        <v>152</v>
      </c>
      <c r="D1" s="132"/>
      <c r="E1" s="132"/>
      <c r="F1" s="132"/>
      <c r="G1" s="132"/>
      <c r="H1" s="241"/>
      <c r="I1" s="241"/>
    </row>
    <row r="2" spans="1:10" s="197" customFormat="1" ht="46.5" customHeight="1" thickBot="1">
      <c r="B2" s="271" t="s">
        <v>5</v>
      </c>
      <c r="C2" s="272" t="s">
        <v>3</v>
      </c>
      <c r="D2" s="273" t="s">
        <v>50</v>
      </c>
      <c r="E2" s="274" t="s">
        <v>1</v>
      </c>
      <c r="F2" s="275" t="s">
        <v>2</v>
      </c>
      <c r="G2" s="276" t="s">
        <v>229</v>
      </c>
      <c r="H2" s="256"/>
      <c r="I2" s="243"/>
      <c r="J2" s="205"/>
    </row>
    <row r="3" spans="1:10" s="206" customFormat="1" ht="51.95" customHeight="1">
      <c r="B3" s="265" t="s">
        <v>242</v>
      </c>
      <c r="C3" s="266" t="s">
        <v>253</v>
      </c>
      <c r="D3" s="267"/>
      <c r="E3" s="268">
        <v>200</v>
      </c>
      <c r="F3" s="269">
        <v>1</v>
      </c>
      <c r="G3" s="270">
        <v>3.472222222222222E-3</v>
      </c>
      <c r="H3" s="244">
        <f t="shared" ref="H3:I7" si="0">E3*F3</f>
        <v>200</v>
      </c>
      <c r="I3" s="245">
        <f t="shared" si="0"/>
        <v>3.472222222222222E-3</v>
      </c>
      <c r="J3" s="214"/>
    </row>
    <row r="4" spans="1:10" s="206" customFormat="1" ht="51.95" customHeight="1">
      <c r="B4" s="265" t="s">
        <v>243</v>
      </c>
      <c r="C4" s="266" t="s">
        <v>244</v>
      </c>
      <c r="D4" s="267"/>
      <c r="E4" s="268">
        <v>50</v>
      </c>
      <c r="F4" s="269">
        <v>6</v>
      </c>
      <c r="G4" s="270">
        <v>8.6805555555555551E-4</v>
      </c>
      <c r="H4" s="244">
        <f>E4*F4</f>
        <v>300</v>
      </c>
      <c r="I4" s="245">
        <f>F4*G4</f>
        <v>5.208333333333333E-3</v>
      </c>
      <c r="J4" s="214"/>
    </row>
    <row r="5" spans="1:10" s="219" customFormat="1" ht="51.95" customHeight="1">
      <c r="A5" s="206"/>
      <c r="B5" s="277" t="s">
        <v>218</v>
      </c>
      <c r="C5" s="224" t="s">
        <v>245</v>
      </c>
      <c r="D5" s="225">
        <v>0.6</v>
      </c>
      <c r="E5" s="220">
        <v>400</v>
      </c>
      <c r="F5" s="221">
        <v>1</v>
      </c>
      <c r="G5" s="258">
        <v>6.9444444444444441E-3</v>
      </c>
      <c r="H5" s="250">
        <f t="shared" si="0"/>
        <v>400</v>
      </c>
      <c r="I5" s="247">
        <f t="shared" si="0"/>
        <v>6.9444444444444441E-3</v>
      </c>
      <c r="J5" s="222"/>
    </row>
    <row r="6" spans="1:10" s="219" customFormat="1" ht="51.95" customHeight="1">
      <c r="A6" s="206"/>
      <c r="B6" s="277" t="s">
        <v>252</v>
      </c>
      <c r="C6" s="224" t="s">
        <v>254</v>
      </c>
      <c r="D6" s="225">
        <v>0.5</v>
      </c>
      <c r="E6" s="220">
        <v>200</v>
      </c>
      <c r="F6" s="221">
        <v>2</v>
      </c>
      <c r="G6" s="258">
        <v>5.5555555555555558E-3</v>
      </c>
      <c r="H6" s="250">
        <f>E6*F6</f>
        <v>400</v>
      </c>
      <c r="I6" s="247">
        <f>F6*G6</f>
        <v>1.1111111111111112E-2</v>
      </c>
      <c r="J6" s="222"/>
    </row>
    <row r="7" spans="1:10" s="219" customFormat="1" ht="51.95" customHeight="1">
      <c r="A7" s="206"/>
      <c r="B7" s="278" t="s">
        <v>247</v>
      </c>
      <c r="C7" s="209" t="s">
        <v>246</v>
      </c>
      <c r="D7" s="217">
        <v>0.8</v>
      </c>
      <c r="E7" s="211">
        <v>100</v>
      </c>
      <c r="F7" s="212">
        <v>3</v>
      </c>
      <c r="G7" s="257">
        <v>1.3888888888888889E-3</v>
      </c>
      <c r="H7" s="244">
        <f t="shared" si="0"/>
        <v>300</v>
      </c>
      <c r="I7" s="245">
        <f t="shared" si="0"/>
        <v>4.1666666666666666E-3</v>
      </c>
      <c r="J7" s="218"/>
    </row>
    <row r="8" spans="1:10" s="219" customFormat="1" ht="51.95" customHeight="1">
      <c r="A8" s="206"/>
      <c r="B8" s="277" t="s">
        <v>230</v>
      </c>
      <c r="C8" s="224" t="s">
        <v>248</v>
      </c>
      <c r="D8" s="225">
        <v>1</v>
      </c>
      <c r="E8" s="220">
        <v>50</v>
      </c>
      <c r="F8" s="221">
        <v>3</v>
      </c>
      <c r="G8" s="258">
        <v>2.0833333333333333E-3</v>
      </c>
      <c r="H8" s="250">
        <f>E8*F8</f>
        <v>150</v>
      </c>
      <c r="I8" s="247">
        <f>F8*G8</f>
        <v>6.2500000000000003E-3</v>
      </c>
      <c r="J8" s="222"/>
    </row>
    <row r="9" spans="1:10" s="228" customFormat="1" ht="51.95" customHeight="1" thickBot="1">
      <c r="A9" s="206"/>
      <c r="B9" s="280" t="s">
        <v>241</v>
      </c>
      <c r="C9" s="260"/>
      <c r="D9" s="261"/>
      <c r="E9" s="262"/>
      <c r="F9" s="263"/>
      <c r="G9" s="264"/>
      <c r="H9" s="248"/>
      <c r="I9" s="249"/>
      <c r="J9" s="222"/>
    </row>
    <row r="10" spans="1:10" s="156" customFormat="1" ht="46.5" customHeight="1">
      <c r="A10" s="143"/>
      <c r="D10" s="143"/>
      <c r="E10" s="143"/>
      <c r="F10" s="143"/>
      <c r="G10" s="143"/>
      <c r="H10" s="251">
        <f>SUM(H3:H9)</f>
        <v>1750</v>
      </c>
      <c r="I10" s="252">
        <f>SUM(I3:I9)</f>
        <v>3.7152777777777778E-2</v>
      </c>
    </row>
  </sheetData>
  <phoneticPr fontId="2"/>
  <pageMargins left="0.59055118110236227" right="0.31496062992125984" top="0.70866141732283472" bottom="0.39370078740157483" header="0.94488188976377963" footer="0.39370078740157483"/>
  <pageSetup paperSize="9" scale="86" orientation="landscape" copies="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zoomScale="90" zoomScaleNormal="60" zoomScaleSheetLayoutView="55" workbookViewId="0">
      <selection activeCell="C11" sqref="C11"/>
    </sheetView>
  </sheetViews>
  <sheetFormatPr defaultColWidth="10.125" defaultRowHeight="46.5" customHeight="1"/>
  <cols>
    <col min="1" max="1" width="3.5" style="133" bestFit="1" customWidth="1"/>
    <col min="2" max="2" width="30.625" style="133" customWidth="1"/>
    <col min="3" max="3" width="61.375" style="3" customWidth="1"/>
    <col min="4" max="4" width="14.75" style="1" customWidth="1"/>
    <col min="5" max="6" width="6.625" style="1" bestFit="1" customWidth="1"/>
    <col min="7" max="7" width="10.375" style="1" customWidth="1"/>
    <col min="8" max="8" width="6.125" style="253" bestFit="1" customWidth="1"/>
    <col min="9" max="9" width="7.375" style="253" bestFit="1" customWidth="1"/>
    <col min="10" max="10" width="4.375" style="133" customWidth="1"/>
    <col min="11" max="16384" width="10.125" style="133"/>
  </cols>
  <sheetData>
    <row r="1" spans="1:10" s="129" customFormat="1" ht="46.5" customHeight="1" thickBot="1">
      <c r="B1" s="255">
        <v>41102</v>
      </c>
      <c r="C1" s="130" t="s">
        <v>152</v>
      </c>
      <c r="D1" s="132"/>
      <c r="E1" s="132"/>
      <c r="F1" s="132"/>
      <c r="G1" s="132"/>
      <c r="H1" s="241"/>
      <c r="I1" s="241"/>
    </row>
    <row r="2" spans="1:10" s="197" customFormat="1" ht="46.5" customHeight="1" thickBot="1">
      <c r="B2" s="271" t="s">
        <v>5</v>
      </c>
      <c r="C2" s="272" t="s">
        <v>3</v>
      </c>
      <c r="D2" s="273" t="s">
        <v>50</v>
      </c>
      <c r="E2" s="274" t="s">
        <v>1</v>
      </c>
      <c r="F2" s="275" t="s">
        <v>2</v>
      </c>
      <c r="G2" s="276" t="s">
        <v>249</v>
      </c>
      <c r="H2" s="256"/>
      <c r="I2" s="243"/>
      <c r="J2" s="205"/>
    </row>
    <row r="3" spans="1:10" s="206" customFormat="1" ht="51.95" customHeight="1">
      <c r="B3" s="265" t="s">
        <v>250</v>
      </c>
      <c r="C3" s="266" t="s">
        <v>263</v>
      </c>
      <c r="D3" s="267"/>
      <c r="E3" s="268">
        <v>200</v>
      </c>
      <c r="F3" s="269">
        <v>1</v>
      </c>
      <c r="G3" s="270">
        <v>3.472222222222222E-3</v>
      </c>
      <c r="H3" s="244">
        <f t="shared" ref="H3:I8" si="0">E3*F3</f>
        <v>200</v>
      </c>
      <c r="I3" s="245">
        <f t="shared" si="0"/>
        <v>3.472222222222222E-3</v>
      </c>
      <c r="J3" s="214"/>
    </row>
    <row r="4" spans="1:10" s="206" customFormat="1" ht="51.95" customHeight="1">
      <c r="B4" s="265" t="s">
        <v>264</v>
      </c>
      <c r="C4" s="266" t="s">
        <v>258</v>
      </c>
      <c r="D4" s="267"/>
      <c r="E4" s="268">
        <v>500</v>
      </c>
      <c r="F4" s="269">
        <v>1</v>
      </c>
      <c r="G4" s="270">
        <v>6.9444444444444441E-3</v>
      </c>
      <c r="H4" s="244">
        <f t="shared" si="0"/>
        <v>500</v>
      </c>
      <c r="I4" s="245">
        <f t="shared" si="0"/>
        <v>6.9444444444444441E-3</v>
      </c>
      <c r="J4" s="214"/>
    </row>
    <row r="5" spans="1:10" s="219" customFormat="1" ht="51.95" customHeight="1">
      <c r="A5" s="206"/>
      <c r="B5" s="277" t="s">
        <v>255</v>
      </c>
      <c r="C5" s="224" t="s">
        <v>256</v>
      </c>
      <c r="D5" s="225">
        <v>0.6</v>
      </c>
      <c r="E5" s="220">
        <v>50</v>
      </c>
      <c r="F5" s="221">
        <v>4</v>
      </c>
      <c r="G5" s="258">
        <v>1.3888888888888889E-3</v>
      </c>
      <c r="H5" s="250">
        <f t="shared" si="0"/>
        <v>200</v>
      </c>
      <c r="I5" s="247">
        <f t="shared" si="0"/>
        <v>5.5555555555555558E-3</v>
      </c>
      <c r="J5" s="222"/>
    </row>
    <row r="6" spans="1:10" s="219" customFormat="1" ht="51.95" customHeight="1">
      <c r="A6" s="206"/>
      <c r="B6" s="277" t="s">
        <v>257</v>
      </c>
      <c r="C6" s="224" t="s">
        <v>261</v>
      </c>
      <c r="D6" s="225">
        <v>0.5</v>
      </c>
      <c r="E6" s="220">
        <v>50</v>
      </c>
      <c r="F6" s="221">
        <v>6</v>
      </c>
      <c r="G6" s="258">
        <v>1.0416666666666667E-3</v>
      </c>
      <c r="H6" s="250">
        <f t="shared" si="0"/>
        <v>300</v>
      </c>
      <c r="I6" s="247">
        <f t="shared" si="0"/>
        <v>6.2500000000000003E-3</v>
      </c>
      <c r="J6" s="222"/>
    </row>
    <row r="7" spans="1:10" s="219" customFormat="1" ht="51.95" customHeight="1">
      <c r="A7" s="206"/>
      <c r="B7" s="278" t="s">
        <v>114</v>
      </c>
      <c r="C7" s="209" t="s">
        <v>262</v>
      </c>
      <c r="D7" s="217">
        <v>0.8</v>
      </c>
      <c r="E7" s="211">
        <v>50</v>
      </c>
      <c r="F7" s="212">
        <v>6</v>
      </c>
      <c r="G7" s="257">
        <v>8.6805555555555551E-4</v>
      </c>
      <c r="H7" s="244">
        <f t="shared" si="0"/>
        <v>300</v>
      </c>
      <c r="I7" s="245">
        <f t="shared" si="0"/>
        <v>5.208333333333333E-3</v>
      </c>
      <c r="J7" s="218"/>
    </row>
    <row r="8" spans="1:10" s="219" customFormat="1" ht="51.95" customHeight="1">
      <c r="A8" s="206"/>
      <c r="B8" s="277" t="s">
        <v>238</v>
      </c>
      <c r="C8" s="224" t="s">
        <v>260</v>
      </c>
      <c r="D8" s="225" t="s">
        <v>259</v>
      </c>
      <c r="E8" s="220">
        <v>50</v>
      </c>
      <c r="F8" s="221">
        <v>6</v>
      </c>
      <c r="G8" s="258">
        <v>1.3888888888888889E-3</v>
      </c>
      <c r="H8" s="250">
        <f t="shared" si="0"/>
        <v>300</v>
      </c>
      <c r="I8" s="247">
        <f t="shared" si="0"/>
        <v>8.3333333333333332E-3</v>
      </c>
      <c r="J8" s="222"/>
    </row>
    <row r="9" spans="1:10" s="228" customFormat="1" ht="51.95" customHeight="1" thickBot="1">
      <c r="A9" s="206"/>
      <c r="B9" s="280" t="s">
        <v>251</v>
      </c>
      <c r="C9" s="260"/>
      <c r="D9" s="261"/>
      <c r="E9" s="262"/>
      <c r="F9" s="263"/>
      <c r="G9" s="264"/>
      <c r="H9" s="248"/>
      <c r="I9" s="249"/>
      <c r="J9" s="222"/>
    </row>
    <row r="10" spans="1:10" s="156" customFormat="1" ht="46.5" customHeight="1">
      <c r="A10" s="143"/>
      <c r="D10" s="143"/>
      <c r="E10" s="143"/>
      <c r="F10" s="143"/>
      <c r="G10" s="143"/>
      <c r="H10" s="251">
        <f>SUM(H3:H9)</f>
        <v>1800</v>
      </c>
      <c r="I10" s="252">
        <f>SUM(I3:I9)</f>
        <v>3.5763888888888887E-2</v>
      </c>
    </row>
  </sheetData>
  <phoneticPr fontId="2"/>
  <pageMargins left="0.59055118110236227" right="0.31496062992125984" top="0.70866141732283472" bottom="0.39370078740157483" header="0.94488188976377963" footer="0.39370078740157483"/>
  <pageSetup paperSize="9" scale="92" orientation="landscape" copies="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tabSelected="1" zoomScale="80" zoomScaleNormal="60" zoomScaleSheetLayoutView="55" workbookViewId="0">
      <selection activeCell="D9" sqref="D9"/>
    </sheetView>
  </sheetViews>
  <sheetFormatPr defaultColWidth="10.125" defaultRowHeight="46.5" customHeight="1"/>
  <cols>
    <col min="1" max="1" width="3.5" style="133" bestFit="1" customWidth="1"/>
    <col min="2" max="2" width="30.625" style="133" customWidth="1"/>
    <col min="3" max="3" width="61.375" style="3" customWidth="1"/>
    <col min="4" max="4" width="14.75" style="1" customWidth="1"/>
    <col min="5" max="6" width="6.625" style="1" bestFit="1" customWidth="1"/>
    <col min="7" max="7" width="10.375" style="1" customWidth="1"/>
    <col min="8" max="8" width="6.125" style="253" bestFit="1" customWidth="1"/>
    <col min="9" max="9" width="7.375" style="253" bestFit="1" customWidth="1"/>
    <col min="10" max="10" width="4.375" style="133" customWidth="1"/>
    <col min="11" max="16384" width="10.125" style="133"/>
  </cols>
  <sheetData>
    <row r="1" spans="1:10" s="129" customFormat="1" ht="46.5" customHeight="1" thickBot="1">
      <c r="B1" s="255">
        <v>41116</v>
      </c>
      <c r="C1" s="130" t="s">
        <v>152</v>
      </c>
      <c r="D1" s="132"/>
      <c r="E1" s="132"/>
      <c r="F1" s="132"/>
      <c r="G1" s="132"/>
      <c r="H1" s="241"/>
      <c r="I1" s="241"/>
    </row>
    <row r="2" spans="1:10" s="197" customFormat="1" ht="46.5" customHeight="1" thickBot="1">
      <c r="B2" s="271" t="s">
        <v>5</v>
      </c>
      <c r="C2" s="272" t="s">
        <v>3</v>
      </c>
      <c r="D2" s="273" t="s">
        <v>50</v>
      </c>
      <c r="E2" s="274" t="s">
        <v>1</v>
      </c>
      <c r="F2" s="275" t="s">
        <v>2</v>
      </c>
      <c r="G2" s="276" t="s">
        <v>200</v>
      </c>
      <c r="H2" s="256"/>
      <c r="I2" s="243"/>
      <c r="J2" s="205"/>
    </row>
    <row r="3" spans="1:10" s="206" customFormat="1" ht="51.95" customHeight="1">
      <c r="B3" s="265" t="s">
        <v>265</v>
      </c>
      <c r="C3" s="266" t="s">
        <v>271</v>
      </c>
      <c r="D3" s="225">
        <v>0.3</v>
      </c>
      <c r="E3" s="268">
        <v>200</v>
      </c>
      <c r="F3" s="269">
        <v>1</v>
      </c>
      <c r="G3" s="270">
        <v>3.472222222222222E-3</v>
      </c>
      <c r="H3" s="244">
        <f t="shared" ref="H3:I7" si="0">E3*F3</f>
        <v>200</v>
      </c>
      <c r="I3" s="245">
        <f t="shared" si="0"/>
        <v>3.472222222222222E-3</v>
      </c>
      <c r="J3" s="214"/>
    </row>
    <row r="4" spans="1:10" s="206" customFormat="1" ht="51.95" customHeight="1">
      <c r="B4" s="265" t="s">
        <v>266</v>
      </c>
      <c r="C4" s="266" t="s">
        <v>272</v>
      </c>
      <c r="D4" s="225">
        <v>0.6</v>
      </c>
      <c r="E4" s="268">
        <v>800</v>
      </c>
      <c r="F4" s="269">
        <v>1</v>
      </c>
      <c r="G4" s="270">
        <v>1.1111111111111112E-2</v>
      </c>
      <c r="H4" s="244">
        <f t="shared" si="0"/>
        <v>800</v>
      </c>
      <c r="I4" s="245">
        <f t="shared" si="0"/>
        <v>1.1111111111111112E-2</v>
      </c>
      <c r="J4" s="214"/>
    </row>
    <row r="5" spans="1:10" s="219" customFormat="1" ht="51.95" customHeight="1">
      <c r="A5" s="206"/>
      <c r="B5" s="277" t="s">
        <v>255</v>
      </c>
      <c r="C5" s="224" t="s">
        <v>275</v>
      </c>
      <c r="D5" s="225">
        <v>0.6</v>
      </c>
      <c r="E5" s="220">
        <v>50</v>
      </c>
      <c r="F5" s="221">
        <v>4</v>
      </c>
      <c r="G5" s="258">
        <v>1.3888888888888889E-3</v>
      </c>
      <c r="H5" s="250">
        <f t="shared" si="0"/>
        <v>200</v>
      </c>
      <c r="I5" s="247">
        <f t="shared" si="0"/>
        <v>5.5555555555555558E-3</v>
      </c>
      <c r="J5" s="222"/>
    </row>
    <row r="6" spans="1:10" s="219" customFormat="1" ht="51.95" customHeight="1">
      <c r="A6" s="206"/>
      <c r="B6" s="277" t="s">
        <v>267</v>
      </c>
      <c r="C6" s="224" t="s">
        <v>273</v>
      </c>
      <c r="D6" s="225">
        <v>0.5</v>
      </c>
      <c r="E6" s="220">
        <v>50</v>
      </c>
      <c r="F6" s="221">
        <v>4</v>
      </c>
      <c r="G6" s="258">
        <v>1.3888888888888889E-3</v>
      </c>
      <c r="H6" s="250">
        <f t="shared" si="0"/>
        <v>200</v>
      </c>
      <c r="I6" s="247">
        <f t="shared" si="0"/>
        <v>5.5555555555555558E-3</v>
      </c>
      <c r="J6" s="222"/>
    </row>
    <row r="7" spans="1:10" s="219" customFormat="1" ht="51.95" customHeight="1">
      <c r="A7" s="206"/>
      <c r="B7" s="277" t="s">
        <v>268</v>
      </c>
      <c r="C7" s="224" t="s">
        <v>274</v>
      </c>
      <c r="D7" s="225" t="s">
        <v>269</v>
      </c>
      <c r="E7" s="220">
        <v>50</v>
      </c>
      <c r="F7" s="221">
        <v>6</v>
      </c>
      <c r="G7" s="258">
        <v>1.736111111111111E-3</v>
      </c>
      <c r="H7" s="250">
        <f t="shared" si="0"/>
        <v>300</v>
      </c>
      <c r="I7" s="247">
        <f t="shared" si="0"/>
        <v>1.0416666666666666E-2</v>
      </c>
      <c r="J7" s="222"/>
    </row>
    <row r="8" spans="1:10" s="219" customFormat="1" ht="51.95" customHeight="1">
      <c r="A8" s="206"/>
      <c r="B8" s="278"/>
      <c r="C8" s="209"/>
      <c r="D8" s="217"/>
      <c r="E8" s="211"/>
      <c r="F8" s="212"/>
      <c r="G8" s="257"/>
      <c r="H8" s="244"/>
      <c r="I8" s="245"/>
      <c r="J8" s="218"/>
    </row>
    <row r="9" spans="1:10" s="228" customFormat="1" ht="51.95" customHeight="1" thickBot="1">
      <c r="A9" s="206"/>
      <c r="B9" s="280" t="s">
        <v>270</v>
      </c>
      <c r="C9" s="260"/>
      <c r="D9" s="261"/>
      <c r="E9" s="262"/>
      <c r="F9" s="263"/>
      <c r="G9" s="264"/>
      <c r="H9" s="248"/>
      <c r="I9" s="249"/>
      <c r="J9" s="222"/>
    </row>
    <row r="10" spans="1:10" s="156" customFormat="1" ht="46.5" customHeight="1">
      <c r="A10" s="143"/>
      <c r="D10" s="143"/>
      <c r="E10" s="143"/>
      <c r="F10" s="143"/>
      <c r="G10" s="143"/>
      <c r="H10" s="251">
        <f>SUM(H3:H9)</f>
        <v>1700</v>
      </c>
      <c r="I10" s="252">
        <f>SUM(I3:I9)</f>
        <v>3.6111111111111115E-2</v>
      </c>
    </row>
  </sheetData>
  <phoneticPr fontId="2"/>
  <pageMargins left="0.59055118110236227" right="0.31496062992125984" top="0.70866141732283472" bottom="0.39370078740157483" header="0.94488188976377963" footer="0.39370078740157483"/>
  <pageSetup paperSize="9" scale="92" orientation="landscape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7"/>
  <sheetViews>
    <sheetView topLeftCell="A4" zoomScaleNormal="75" zoomScaleSheetLayoutView="55" workbookViewId="0">
      <selection activeCell="F7" sqref="F7"/>
    </sheetView>
  </sheetViews>
  <sheetFormatPr defaultColWidth="9.5" defaultRowHeight="33" customHeight="1"/>
  <cols>
    <col min="1" max="1" width="3.75" style="1" bestFit="1" customWidth="1"/>
    <col min="2" max="2" width="8.5" style="3" bestFit="1" customWidth="1"/>
    <col min="3" max="3" width="6.75" style="3" bestFit="1" customWidth="1"/>
    <col min="4" max="4" width="13.875" style="3" bestFit="1" customWidth="1"/>
    <col min="5" max="5" width="25.5" style="3" customWidth="1"/>
    <col min="6" max="6" width="8.625" style="1" bestFit="1" customWidth="1"/>
    <col min="7" max="8" width="5.5" style="1" bestFit="1" customWidth="1"/>
    <col min="9" max="9" width="8.375" style="1" bestFit="1" customWidth="1"/>
    <col min="10" max="10" width="6.25" style="7" bestFit="1" customWidth="1"/>
    <col min="11" max="11" width="7.625" style="7" bestFit="1" customWidth="1"/>
    <col min="12" max="13" width="5.5" style="1" bestFit="1" customWidth="1"/>
    <col min="14" max="14" width="8.375" style="1" bestFit="1" customWidth="1"/>
    <col min="15" max="15" width="6.25" style="7" bestFit="1" customWidth="1"/>
    <col min="16" max="16" width="7.625" style="7" bestFit="1" customWidth="1"/>
    <col min="17" max="16384" width="9.5" style="1"/>
  </cols>
  <sheetData>
    <row r="1" spans="1:16" s="3" customFormat="1" ht="33" customHeight="1">
      <c r="A1" s="1"/>
      <c r="B1" s="281" t="s">
        <v>73</v>
      </c>
      <c r="C1" s="281"/>
      <c r="D1" s="2" t="s">
        <v>46</v>
      </c>
      <c r="J1" s="4"/>
      <c r="K1" s="4"/>
      <c r="O1" s="4"/>
      <c r="P1" s="4"/>
    </row>
    <row r="2" spans="1:16" s="5" customFormat="1" ht="42.75" customHeight="1">
      <c r="B2" s="6"/>
      <c r="C2" s="6"/>
      <c r="D2" s="6"/>
      <c r="E2" s="6"/>
      <c r="J2" s="7"/>
      <c r="K2" s="8"/>
      <c r="O2" s="7"/>
      <c r="P2" s="8"/>
    </row>
    <row r="3" spans="1:16" s="7" customFormat="1" ht="33" customHeight="1">
      <c r="B3" s="33" t="s">
        <v>4</v>
      </c>
      <c r="C3" s="34" t="s">
        <v>0</v>
      </c>
      <c r="D3" s="34" t="s">
        <v>5</v>
      </c>
      <c r="E3" s="34" t="s">
        <v>3</v>
      </c>
      <c r="F3" s="35" t="s">
        <v>50</v>
      </c>
      <c r="G3" s="36" t="s">
        <v>1</v>
      </c>
      <c r="H3" s="37" t="s">
        <v>2</v>
      </c>
      <c r="I3" s="38" t="s">
        <v>51</v>
      </c>
      <c r="J3" s="34"/>
      <c r="K3" s="39"/>
      <c r="L3" s="40" t="s">
        <v>1</v>
      </c>
      <c r="M3" s="37" t="s">
        <v>2</v>
      </c>
      <c r="N3" s="38" t="s">
        <v>51</v>
      </c>
      <c r="O3" s="34"/>
      <c r="P3" s="39"/>
    </row>
    <row r="4" spans="1:16" ht="33" customHeight="1">
      <c r="B4" s="30"/>
      <c r="C4" s="282" t="s">
        <v>6</v>
      </c>
      <c r="D4" s="282"/>
      <c r="E4" s="31" t="s">
        <v>9</v>
      </c>
      <c r="F4" s="32"/>
      <c r="G4" s="283" t="s">
        <v>52</v>
      </c>
      <c r="H4" s="284"/>
      <c r="I4" s="284"/>
      <c r="J4" s="284"/>
      <c r="K4" s="285"/>
      <c r="L4" s="286" t="s">
        <v>53</v>
      </c>
      <c r="M4" s="284"/>
      <c r="N4" s="284"/>
      <c r="O4" s="284"/>
      <c r="P4" s="285"/>
    </row>
    <row r="5" spans="1:16" ht="33" customHeight="1">
      <c r="A5" s="1">
        <v>1</v>
      </c>
      <c r="B5" s="9" t="s">
        <v>54</v>
      </c>
      <c r="C5" s="10" t="s">
        <v>32</v>
      </c>
      <c r="D5" s="11"/>
      <c r="E5" s="12" t="s">
        <v>55</v>
      </c>
      <c r="F5" s="13">
        <v>0.7</v>
      </c>
      <c r="G5" s="14">
        <v>400</v>
      </c>
      <c r="H5" s="15">
        <v>1</v>
      </c>
      <c r="I5" s="16">
        <v>6.9444444444444441E-3</v>
      </c>
      <c r="J5" s="17">
        <f t="shared" ref="J5:J14" si="0">G5*H5</f>
        <v>400</v>
      </c>
      <c r="K5" s="18">
        <f t="shared" ref="K5:K14" si="1">H5*I5</f>
        <v>6.9444444444444441E-3</v>
      </c>
      <c r="L5" s="19">
        <v>300</v>
      </c>
      <c r="M5" s="15">
        <v>1</v>
      </c>
      <c r="N5" s="16">
        <v>6.9444444444444441E-3</v>
      </c>
      <c r="O5" s="17">
        <f t="shared" ref="O5:O14" si="2">L5*M5</f>
        <v>300</v>
      </c>
      <c r="P5" s="18">
        <f t="shared" ref="P5:P14" si="3">M5*N5</f>
        <v>6.9444444444444441E-3</v>
      </c>
    </row>
    <row r="6" spans="1:16" ht="33" customHeight="1">
      <c r="A6" s="1">
        <v>2</v>
      </c>
      <c r="B6" s="9" t="s">
        <v>54</v>
      </c>
      <c r="C6" s="10" t="s">
        <v>56</v>
      </c>
      <c r="D6" s="11"/>
      <c r="E6" s="10" t="s">
        <v>59</v>
      </c>
      <c r="F6" s="13">
        <v>0.7</v>
      </c>
      <c r="G6" s="14">
        <v>200</v>
      </c>
      <c r="H6" s="15">
        <v>1</v>
      </c>
      <c r="I6" s="16">
        <v>6.9444444444444441E-3</v>
      </c>
      <c r="J6" s="17">
        <f t="shared" si="0"/>
        <v>200</v>
      </c>
      <c r="K6" s="18">
        <f t="shared" si="1"/>
        <v>6.9444444444444441E-3</v>
      </c>
      <c r="L6" s="19">
        <v>150</v>
      </c>
      <c r="M6" s="15">
        <v>1</v>
      </c>
      <c r="N6" s="16">
        <v>6.9444444444444441E-3</v>
      </c>
      <c r="O6" s="17">
        <f t="shared" si="2"/>
        <v>150</v>
      </c>
      <c r="P6" s="18">
        <f t="shared" si="3"/>
        <v>6.9444444444444441E-3</v>
      </c>
    </row>
    <row r="7" spans="1:16" ht="33" customHeight="1">
      <c r="A7" s="1">
        <v>3</v>
      </c>
      <c r="B7" s="9" t="s">
        <v>31</v>
      </c>
      <c r="C7" s="10" t="s">
        <v>75</v>
      </c>
      <c r="D7" s="11" t="s">
        <v>33</v>
      </c>
      <c r="E7" s="10" t="s">
        <v>76</v>
      </c>
      <c r="F7" s="13" t="s">
        <v>57</v>
      </c>
      <c r="G7" s="14">
        <v>100</v>
      </c>
      <c r="H7" s="15">
        <v>8</v>
      </c>
      <c r="I7" s="65">
        <v>1.3888888888888889E-3</v>
      </c>
      <c r="J7" s="66">
        <f t="shared" si="0"/>
        <v>800</v>
      </c>
      <c r="K7" s="67">
        <f t="shared" si="1"/>
        <v>1.1111111111111112E-2</v>
      </c>
      <c r="L7" s="68">
        <v>75</v>
      </c>
      <c r="M7" s="69">
        <v>8</v>
      </c>
      <c r="N7" s="65">
        <v>1.3888888888888889E-3</v>
      </c>
      <c r="O7" s="17">
        <f t="shared" si="2"/>
        <v>600</v>
      </c>
      <c r="P7" s="18">
        <f t="shared" si="3"/>
        <v>1.1111111111111112E-2</v>
      </c>
    </row>
    <row r="8" spans="1:16" ht="33" customHeight="1" thickBot="1">
      <c r="A8" s="1">
        <v>4</v>
      </c>
      <c r="B8" s="9" t="s">
        <v>65</v>
      </c>
      <c r="C8" s="10" t="s">
        <v>66</v>
      </c>
      <c r="D8" s="11" t="s">
        <v>18</v>
      </c>
      <c r="E8" s="10" t="s">
        <v>67</v>
      </c>
      <c r="F8" s="13" t="s">
        <v>68</v>
      </c>
      <c r="G8" s="85">
        <v>75</v>
      </c>
      <c r="H8" s="86">
        <v>10</v>
      </c>
      <c r="I8" s="104">
        <v>1.0416666666666667E-3</v>
      </c>
      <c r="J8" s="88">
        <f>G8*H8</f>
        <v>750</v>
      </c>
      <c r="K8" s="89">
        <f>H8*I8</f>
        <v>1.0416666666666666E-2</v>
      </c>
      <c r="L8" s="85">
        <v>50</v>
      </c>
      <c r="M8" s="86">
        <v>10</v>
      </c>
      <c r="N8" s="104">
        <v>1.0416666666666667E-3</v>
      </c>
      <c r="O8" s="88">
        <f>L8*M8</f>
        <v>500</v>
      </c>
      <c r="P8" s="89">
        <f>M8*N8</f>
        <v>1.0416666666666666E-2</v>
      </c>
    </row>
    <row r="9" spans="1:16" ht="33" customHeight="1" thickBot="1">
      <c r="A9" s="1">
        <v>5</v>
      </c>
      <c r="B9" s="9" t="s">
        <v>14</v>
      </c>
      <c r="C9" s="10" t="s">
        <v>58</v>
      </c>
      <c r="D9" s="11" t="s">
        <v>17</v>
      </c>
      <c r="E9" s="10" t="s">
        <v>59</v>
      </c>
      <c r="F9" s="13" t="s">
        <v>74</v>
      </c>
      <c r="G9" s="97">
        <v>25</v>
      </c>
      <c r="H9" s="98">
        <v>4</v>
      </c>
      <c r="I9" s="99">
        <v>1.3888888888888889E-3</v>
      </c>
      <c r="J9" s="100">
        <f t="shared" si="0"/>
        <v>100</v>
      </c>
      <c r="K9" s="101">
        <f t="shared" si="1"/>
        <v>5.5555555555555558E-3</v>
      </c>
      <c r="L9" s="102">
        <v>25</v>
      </c>
      <c r="M9" s="98">
        <v>4</v>
      </c>
      <c r="N9" s="99">
        <v>1.3888888888888889E-3</v>
      </c>
      <c r="O9" s="100">
        <f t="shared" si="2"/>
        <v>100</v>
      </c>
      <c r="P9" s="103">
        <f t="shared" si="3"/>
        <v>5.5555555555555558E-3</v>
      </c>
    </row>
    <row r="10" spans="1:16" ht="33" customHeight="1" thickBot="1">
      <c r="A10" s="1">
        <v>6</v>
      </c>
      <c r="B10" s="71" t="s">
        <v>42</v>
      </c>
      <c r="C10" s="72" t="s">
        <v>43</v>
      </c>
      <c r="D10" s="82" t="s">
        <v>79</v>
      </c>
      <c r="E10" s="72" t="s">
        <v>30</v>
      </c>
      <c r="F10" s="73">
        <v>0.98</v>
      </c>
      <c r="G10" s="97">
        <v>25</v>
      </c>
      <c r="H10" s="98">
        <v>20</v>
      </c>
      <c r="I10" s="99">
        <v>6.9444444444444447E-4</v>
      </c>
      <c r="J10" s="100">
        <f>G10*H10</f>
        <v>500</v>
      </c>
      <c r="K10" s="101">
        <f>H10*I10</f>
        <v>1.388888888888889E-2</v>
      </c>
      <c r="L10" s="102">
        <v>25</v>
      </c>
      <c r="M10" s="98">
        <v>20</v>
      </c>
      <c r="N10" s="99">
        <v>6.9444444444444447E-4</v>
      </c>
      <c r="O10" s="100">
        <f>L10*M10</f>
        <v>500</v>
      </c>
      <c r="P10" s="103">
        <f>M10*N10</f>
        <v>1.388888888888889E-2</v>
      </c>
    </row>
    <row r="11" spans="1:16" ht="33" customHeight="1" thickTop="1" thickBot="1">
      <c r="A11" s="1">
        <v>7</v>
      </c>
      <c r="B11" s="79" t="s">
        <v>14</v>
      </c>
      <c r="C11" s="31" t="s">
        <v>62</v>
      </c>
      <c r="D11" s="83" t="s">
        <v>19</v>
      </c>
      <c r="E11" s="31" t="s">
        <v>77</v>
      </c>
      <c r="F11" s="42" t="s">
        <v>64</v>
      </c>
      <c r="G11" s="105">
        <v>100</v>
      </c>
      <c r="H11" s="106">
        <v>8</v>
      </c>
      <c r="I11" s="107">
        <v>1.3888888888888889E-3</v>
      </c>
      <c r="J11" s="108">
        <f t="shared" si="0"/>
        <v>800</v>
      </c>
      <c r="K11" s="109">
        <f t="shared" si="1"/>
        <v>1.1111111111111112E-2</v>
      </c>
      <c r="L11" s="110">
        <v>75</v>
      </c>
      <c r="M11" s="106">
        <v>8</v>
      </c>
      <c r="N11" s="107">
        <v>1.3888888888888889E-3</v>
      </c>
      <c r="O11" s="108">
        <f t="shared" si="2"/>
        <v>600</v>
      </c>
      <c r="P11" s="109">
        <f t="shared" si="3"/>
        <v>1.1111111111111112E-2</v>
      </c>
    </row>
    <row r="12" spans="1:16" ht="33" customHeight="1" thickBot="1">
      <c r="A12" s="1">
        <v>8</v>
      </c>
      <c r="B12" s="30" t="s">
        <v>61</v>
      </c>
      <c r="C12" s="31" t="s">
        <v>62</v>
      </c>
      <c r="D12" s="41" t="s">
        <v>63</v>
      </c>
      <c r="E12" s="10" t="s">
        <v>59</v>
      </c>
      <c r="F12" s="13">
        <v>0.7</v>
      </c>
      <c r="G12" s="97">
        <v>25</v>
      </c>
      <c r="H12" s="98">
        <v>8</v>
      </c>
      <c r="I12" s="99">
        <v>6.9444444444444447E-4</v>
      </c>
      <c r="J12" s="100">
        <f>G12*H12</f>
        <v>200</v>
      </c>
      <c r="K12" s="101">
        <f>H12*I12</f>
        <v>5.5555555555555558E-3</v>
      </c>
      <c r="L12" s="102">
        <v>25</v>
      </c>
      <c r="M12" s="98">
        <v>8</v>
      </c>
      <c r="N12" s="99">
        <v>6.9444444444444447E-4</v>
      </c>
      <c r="O12" s="100">
        <f>L12*M12</f>
        <v>200</v>
      </c>
      <c r="P12" s="103">
        <f>M12*N12</f>
        <v>5.5555555555555558E-3</v>
      </c>
    </row>
    <row r="13" spans="1:16" ht="33" customHeight="1" thickBot="1">
      <c r="A13" s="1">
        <v>9</v>
      </c>
      <c r="B13" s="9" t="s">
        <v>69</v>
      </c>
      <c r="C13" s="10" t="s">
        <v>70</v>
      </c>
      <c r="D13" s="84" t="s">
        <v>79</v>
      </c>
      <c r="E13" s="10" t="s">
        <v>60</v>
      </c>
      <c r="F13" s="80" t="s">
        <v>78</v>
      </c>
      <c r="G13" s="97">
        <v>50</v>
      </c>
      <c r="H13" s="98">
        <v>10</v>
      </c>
      <c r="I13" s="99">
        <v>1.3888888888888889E-3</v>
      </c>
      <c r="J13" s="100">
        <f t="shared" si="0"/>
        <v>500</v>
      </c>
      <c r="K13" s="101">
        <f t="shared" si="1"/>
        <v>1.388888888888889E-2</v>
      </c>
      <c r="L13" s="111">
        <v>50</v>
      </c>
      <c r="M13" s="98">
        <v>10</v>
      </c>
      <c r="N13" s="99">
        <v>1.3888888888888889E-3</v>
      </c>
      <c r="O13" s="100">
        <f t="shared" si="2"/>
        <v>500</v>
      </c>
      <c r="P13" s="103">
        <f t="shared" si="3"/>
        <v>1.388888888888889E-2</v>
      </c>
    </row>
    <row r="14" spans="1:16" ht="33" customHeight="1">
      <c r="A14" s="1">
        <v>10</v>
      </c>
      <c r="B14" s="75" t="s">
        <v>71</v>
      </c>
      <c r="C14" s="76" t="s">
        <v>62</v>
      </c>
      <c r="D14" s="53" t="s">
        <v>72</v>
      </c>
      <c r="E14" s="77"/>
      <c r="F14" s="78"/>
      <c r="G14" s="21">
        <v>200</v>
      </c>
      <c r="H14" s="22">
        <v>1</v>
      </c>
      <c r="I14" s="23">
        <v>6.9444444444444441E-3</v>
      </c>
      <c r="J14" s="24">
        <f t="shared" si="0"/>
        <v>200</v>
      </c>
      <c r="K14" s="25">
        <f t="shared" si="1"/>
        <v>6.9444444444444441E-3</v>
      </c>
      <c r="L14" s="26">
        <v>150</v>
      </c>
      <c r="M14" s="22">
        <v>1</v>
      </c>
      <c r="N14" s="23">
        <v>6.9444444444444441E-3</v>
      </c>
      <c r="O14" s="24">
        <f t="shared" si="2"/>
        <v>150</v>
      </c>
      <c r="P14" s="25">
        <f t="shared" si="3"/>
        <v>6.9444444444444441E-3</v>
      </c>
    </row>
    <row r="15" spans="1:16" ht="33" customHeight="1">
      <c r="B15" s="1"/>
      <c r="F15" s="3"/>
      <c r="H15" s="74"/>
      <c r="I15" s="74"/>
      <c r="J15" s="28">
        <f>SUM(J5:J14)</f>
        <v>4450</v>
      </c>
      <c r="K15" s="29">
        <f>SUM(K5:K14)</f>
        <v>9.2361111111111116E-2</v>
      </c>
      <c r="M15" s="74"/>
      <c r="N15" s="74"/>
      <c r="O15" s="28">
        <f>SUM(O5:O14)</f>
        <v>3600</v>
      </c>
      <c r="P15" s="29"/>
    </row>
    <row r="16" spans="1:16" ht="33" customHeight="1">
      <c r="B16" s="1"/>
      <c r="F16" s="3"/>
      <c r="J16" s="1"/>
      <c r="O16" s="1"/>
    </row>
    <row r="17" spans="2:15" ht="33" customHeight="1">
      <c r="B17" s="1"/>
      <c r="F17" s="3"/>
      <c r="J17" s="1"/>
      <c r="O17" s="1"/>
    </row>
  </sheetData>
  <mergeCells count="4">
    <mergeCell ref="B1:C1"/>
    <mergeCell ref="C4:D4"/>
    <mergeCell ref="G4:K4"/>
    <mergeCell ref="L4:P4"/>
  </mergeCells>
  <phoneticPr fontId="2"/>
  <pageMargins left="0.31" right="0.16" top="0.47" bottom="0.17" header="0.23" footer="0.17"/>
  <pageSetup paperSize="9" scale="105" orientation="landscape" horizontalDpi="4294967293" copies="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6"/>
  <sheetViews>
    <sheetView zoomScaleNormal="75" zoomScaleSheetLayoutView="55" workbookViewId="0">
      <selection activeCell="J7" sqref="J7"/>
    </sheetView>
  </sheetViews>
  <sheetFormatPr defaultColWidth="9.5" defaultRowHeight="33" customHeight="1"/>
  <cols>
    <col min="1" max="1" width="3.75" style="1" bestFit="1" customWidth="1"/>
    <col min="2" max="2" width="8.5" style="3" bestFit="1" customWidth="1"/>
    <col min="3" max="3" width="6.75" style="3" bestFit="1" customWidth="1"/>
    <col min="4" max="4" width="13.875" style="3" bestFit="1" customWidth="1"/>
    <col min="5" max="5" width="25.5" style="3" customWidth="1"/>
    <col min="6" max="6" width="8.625" style="1" bestFit="1" customWidth="1"/>
    <col min="7" max="8" width="5.5" style="1" bestFit="1" customWidth="1"/>
    <col min="9" max="9" width="8.375" style="1" bestFit="1" customWidth="1"/>
    <col min="10" max="10" width="6.25" style="7" bestFit="1" customWidth="1"/>
    <col min="11" max="11" width="7.625" style="7" bestFit="1" customWidth="1"/>
    <col min="12" max="13" width="5.5" style="1" bestFit="1" customWidth="1"/>
    <col min="14" max="14" width="8.375" style="1" bestFit="1" customWidth="1"/>
    <col min="15" max="15" width="6.25" style="7" bestFit="1" customWidth="1"/>
    <col min="16" max="16" width="7.625" style="7" bestFit="1" customWidth="1"/>
    <col min="17" max="16384" width="9.5" style="1"/>
  </cols>
  <sheetData>
    <row r="1" spans="1:16" s="3" customFormat="1" ht="33" customHeight="1">
      <c r="A1" s="1"/>
      <c r="B1" s="281">
        <v>40867</v>
      </c>
      <c r="C1" s="281"/>
      <c r="D1" s="2" t="s">
        <v>82</v>
      </c>
      <c r="J1" s="4"/>
      <c r="K1" s="4"/>
      <c r="O1" s="4"/>
      <c r="P1" s="4"/>
    </row>
    <row r="2" spans="1:16" s="5" customFormat="1" ht="42.75" customHeight="1">
      <c r="B2" s="6"/>
      <c r="C2" s="6"/>
      <c r="D2" s="6"/>
      <c r="E2" s="6"/>
      <c r="J2" s="7"/>
      <c r="K2" s="8"/>
      <c r="O2" s="7"/>
      <c r="P2" s="8"/>
    </row>
    <row r="3" spans="1:16" s="7" customFormat="1" ht="33" customHeight="1">
      <c r="B3" s="33" t="s">
        <v>4</v>
      </c>
      <c r="C3" s="34" t="s">
        <v>0</v>
      </c>
      <c r="D3" s="34" t="s">
        <v>5</v>
      </c>
      <c r="E3" s="34" t="s">
        <v>3</v>
      </c>
      <c r="F3" s="35" t="s">
        <v>50</v>
      </c>
      <c r="G3" s="36" t="s">
        <v>1</v>
      </c>
      <c r="H3" s="37" t="s">
        <v>2</v>
      </c>
      <c r="I3" s="38" t="s">
        <v>80</v>
      </c>
      <c r="J3" s="34"/>
      <c r="K3" s="39"/>
      <c r="L3" s="40" t="s">
        <v>1</v>
      </c>
      <c r="M3" s="37" t="s">
        <v>2</v>
      </c>
      <c r="N3" s="38" t="s">
        <v>80</v>
      </c>
      <c r="O3" s="34"/>
      <c r="P3" s="39"/>
    </row>
    <row r="4" spans="1:16" ht="33" customHeight="1">
      <c r="B4" s="30"/>
      <c r="C4" s="282"/>
      <c r="D4" s="282"/>
      <c r="E4" s="31"/>
      <c r="F4" s="32"/>
      <c r="G4" s="283"/>
      <c r="H4" s="284"/>
      <c r="I4" s="284"/>
      <c r="J4" s="284"/>
      <c r="K4" s="285"/>
      <c r="L4" s="286"/>
      <c r="M4" s="284"/>
      <c r="N4" s="284"/>
      <c r="O4" s="284"/>
      <c r="P4" s="285"/>
    </row>
    <row r="5" spans="1:16" ht="33" customHeight="1">
      <c r="A5" s="1">
        <v>1</v>
      </c>
      <c r="B5" s="9" t="s">
        <v>54</v>
      </c>
      <c r="C5" s="10"/>
      <c r="D5" s="11"/>
      <c r="E5" s="31" t="s">
        <v>86</v>
      </c>
      <c r="F5" s="13"/>
      <c r="G5" s="14"/>
      <c r="H5" s="15">
        <v>1</v>
      </c>
      <c r="I5" s="16">
        <v>6.9444444444444441E-3</v>
      </c>
      <c r="J5" s="17">
        <f t="shared" ref="J5:K9" si="0">G5*H5</f>
        <v>0</v>
      </c>
      <c r="K5" s="18">
        <f t="shared" si="0"/>
        <v>6.9444444444444441E-3</v>
      </c>
      <c r="L5" s="19"/>
      <c r="M5" s="15"/>
      <c r="N5" s="16"/>
      <c r="O5" s="17"/>
      <c r="P5" s="18"/>
    </row>
    <row r="6" spans="1:16" ht="33" customHeight="1">
      <c r="A6" s="1">
        <v>2</v>
      </c>
      <c r="B6" s="9" t="s">
        <v>54</v>
      </c>
      <c r="C6" s="10" t="s">
        <v>56</v>
      </c>
      <c r="D6" s="11"/>
      <c r="E6" s="10" t="s">
        <v>83</v>
      </c>
      <c r="F6" s="13">
        <v>0.7</v>
      </c>
      <c r="G6" s="14">
        <v>50</v>
      </c>
      <c r="H6" s="15">
        <v>8</v>
      </c>
      <c r="I6" s="16">
        <v>1.2152777777777778E-3</v>
      </c>
      <c r="J6" s="17">
        <f t="shared" si="0"/>
        <v>400</v>
      </c>
      <c r="K6" s="18">
        <f t="shared" si="0"/>
        <v>9.7222222222222224E-3</v>
      </c>
      <c r="L6" s="19"/>
      <c r="M6" s="15"/>
      <c r="N6" s="16"/>
      <c r="O6" s="17"/>
      <c r="P6" s="18"/>
    </row>
    <row r="7" spans="1:16" ht="33" customHeight="1">
      <c r="A7" s="1">
        <v>3</v>
      </c>
      <c r="B7" s="9" t="s">
        <v>14</v>
      </c>
      <c r="C7" s="10" t="s">
        <v>32</v>
      </c>
      <c r="D7" s="11" t="s">
        <v>33</v>
      </c>
      <c r="E7" s="10" t="s">
        <v>84</v>
      </c>
      <c r="F7" s="13" t="s">
        <v>85</v>
      </c>
      <c r="G7" s="14">
        <v>200</v>
      </c>
      <c r="H7" s="15">
        <v>3</v>
      </c>
      <c r="I7" s="16">
        <v>3.472222222222222E-3</v>
      </c>
      <c r="J7" s="17">
        <f t="shared" si="0"/>
        <v>600</v>
      </c>
      <c r="K7" s="18">
        <f t="shared" si="0"/>
        <v>1.0416666666666666E-2</v>
      </c>
      <c r="L7" s="19"/>
      <c r="M7" s="15"/>
      <c r="N7" s="16"/>
      <c r="O7" s="17"/>
      <c r="P7" s="18"/>
    </row>
    <row r="8" spans="1:16" ht="33" customHeight="1">
      <c r="A8" s="1">
        <v>4</v>
      </c>
      <c r="B8" s="112" t="s">
        <v>71</v>
      </c>
      <c r="C8" s="113" t="s">
        <v>62</v>
      </c>
      <c r="D8" s="10" t="s">
        <v>72</v>
      </c>
      <c r="E8" s="114"/>
      <c r="F8" s="115"/>
      <c r="G8" s="14">
        <v>100</v>
      </c>
      <c r="H8" s="15">
        <v>1</v>
      </c>
      <c r="I8" s="16">
        <v>2.0833333333333333E-3</v>
      </c>
      <c r="J8" s="17">
        <f t="shared" si="0"/>
        <v>100</v>
      </c>
      <c r="K8" s="18">
        <f t="shared" si="0"/>
        <v>2.0833333333333333E-3</v>
      </c>
      <c r="L8" s="19"/>
      <c r="M8" s="15"/>
      <c r="N8" s="16"/>
      <c r="O8" s="17"/>
      <c r="P8" s="18"/>
    </row>
    <row r="9" spans="1:16" ht="33" customHeight="1">
      <c r="A9" s="1">
        <v>5</v>
      </c>
      <c r="B9" s="9" t="s">
        <v>65</v>
      </c>
      <c r="C9" s="10" t="s">
        <v>32</v>
      </c>
      <c r="D9" s="11" t="s">
        <v>33</v>
      </c>
      <c r="E9" s="10" t="s">
        <v>81</v>
      </c>
      <c r="F9" s="13">
        <v>0.9</v>
      </c>
      <c r="G9" s="14">
        <v>100</v>
      </c>
      <c r="H9" s="15">
        <v>4</v>
      </c>
      <c r="I9" s="16">
        <v>1.736111111111111E-3</v>
      </c>
      <c r="J9" s="17">
        <f t="shared" si="0"/>
        <v>400</v>
      </c>
      <c r="K9" s="18">
        <f t="shared" si="0"/>
        <v>6.9444444444444441E-3</v>
      </c>
      <c r="L9" s="14">
        <v>50</v>
      </c>
      <c r="M9" s="15">
        <v>6</v>
      </c>
      <c r="N9" s="16">
        <v>1.0416666666666667E-3</v>
      </c>
      <c r="O9" s="17">
        <f>L9*M9</f>
        <v>300</v>
      </c>
      <c r="P9" s="18">
        <f>M9*N9</f>
        <v>6.2500000000000003E-3</v>
      </c>
    </row>
    <row r="10" spans="1:16" ht="33" customHeight="1">
      <c r="B10" s="9"/>
      <c r="C10" s="10"/>
      <c r="D10" s="11"/>
      <c r="E10" s="10"/>
      <c r="F10" s="13"/>
      <c r="G10" s="14"/>
      <c r="H10" s="15"/>
      <c r="I10" s="16"/>
      <c r="J10" s="17"/>
      <c r="K10" s="18"/>
      <c r="L10" s="19"/>
      <c r="M10" s="15"/>
      <c r="N10" s="16"/>
      <c r="O10" s="17"/>
      <c r="P10" s="18"/>
    </row>
    <row r="11" spans="1:16" ht="33" customHeight="1">
      <c r="B11" s="9"/>
      <c r="C11" s="10"/>
      <c r="D11" s="20"/>
      <c r="E11" s="10"/>
      <c r="F11" s="13"/>
      <c r="G11" s="85"/>
      <c r="H11" s="86"/>
      <c r="I11" s="87"/>
      <c r="J11" s="88"/>
      <c r="K11" s="89"/>
      <c r="L11" s="90"/>
      <c r="M11" s="86"/>
      <c r="N11" s="87"/>
      <c r="O11" s="88"/>
      <c r="P11" s="89"/>
    </row>
    <row r="12" spans="1:16" ht="33" customHeight="1" thickBot="1">
      <c r="B12" s="61"/>
      <c r="C12" s="62"/>
      <c r="D12" s="72"/>
      <c r="E12" s="63"/>
      <c r="F12" s="64"/>
      <c r="G12" s="91"/>
      <c r="H12" s="92"/>
      <c r="I12" s="93"/>
      <c r="J12" s="94"/>
      <c r="K12" s="95"/>
      <c r="L12" s="96"/>
      <c r="M12" s="92"/>
      <c r="N12" s="93"/>
      <c r="O12" s="94"/>
      <c r="P12" s="95"/>
    </row>
    <row r="13" spans="1:16" ht="33" customHeight="1" thickTop="1">
      <c r="B13" s="81"/>
      <c r="C13" s="51"/>
      <c r="D13" s="52"/>
      <c r="E13" s="53"/>
      <c r="F13" s="54"/>
      <c r="G13" s="55"/>
      <c r="H13" s="56"/>
      <c r="I13" s="57"/>
      <c r="J13" s="58"/>
      <c r="K13" s="59"/>
      <c r="L13" s="60"/>
      <c r="M13" s="56"/>
      <c r="N13" s="57"/>
      <c r="O13" s="58"/>
      <c r="P13" s="59"/>
    </row>
    <row r="14" spans="1:16" ht="33" customHeight="1">
      <c r="B14" s="1"/>
      <c r="F14" s="3"/>
      <c r="H14" s="27"/>
      <c r="I14" s="27"/>
      <c r="J14" s="28">
        <f>SUM(J5:J13)</f>
        <v>1500</v>
      </c>
      <c r="K14" s="29">
        <f>SUM(K5:K13)</f>
        <v>3.6111111111111108E-2</v>
      </c>
      <c r="M14" s="27"/>
      <c r="N14" s="27"/>
      <c r="O14" s="28">
        <f>SUM(O5:O13)</f>
        <v>300</v>
      </c>
      <c r="P14" s="29"/>
    </row>
    <row r="15" spans="1:16" ht="33" customHeight="1">
      <c r="B15" s="1"/>
      <c r="F15" s="3"/>
      <c r="J15" s="1"/>
      <c r="O15" s="1"/>
    </row>
    <row r="16" spans="1:16" ht="33" customHeight="1">
      <c r="B16" s="1"/>
      <c r="F16" s="3"/>
      <c r="J16" s="1"/>
      <c r="O16" s="1"/>
    </row>
  </sheetData>
  <mergeCells count="4">
    <mergeCell ref="B1:C1"/>
    <mergeCell ref="C4:D4"/>
    <mergeCell ref="G4:K4"/>
    <mergeCell ref="L4:P4"/>
  </mergeCells>
  <phoneticPr fontId="2"/>
  <pageMargins left="0.31" right="0.16" top="0.47" bottom="0.17" header="0.23" footer="0.17"/>
  <pageSetup paperSize="9" scale="105" orientation="landscape" horizontalDpi="4294967293" copies="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6"/>
  <sheetViews>
    <sheetView zoomScaleNormal="75" zoomScaleSheetLayoutView="55" workbookViewId="0">
      <selection activeCell="E10" sqref="E10"/>
    </sheetView>
  </sheetViews>
  <sheetFormatPr defaultColWidth="9.5" defaultRowHeight="33" customHeight="1"/>
  <cols>
    <col min="1" max="1" width="3.75" style="1" bestFit="1" customWidth="1"/>
    <col min="2" max="2" width="8.5" style="3" bestFit="1" customWidth="1"/>
    <col min="3" max="3" width="6.75" style="3" bestFit="1" customWidth="1"/>
    <col min="4" max="4" width="13.875" style="3" bestFit="1" customWidth="1"/>
    <col min="5" max="5" width="25.5" style="3" customWidth="1"/>
    <col min="6" max="6" width="8.625" style="1" bestFit="1" customWidth="1"/>
    <col min="7" max="8" width="5.5" style="1" bestFit="1" customWidth="1"/>
    <col min="9" max="9" width="8.375" style="1" bestFit="1" customWidth="1"/>
    <col min="10" max="10" width="6.25" style="7" bestFit="1" customWidth="1"/>
    <col min="11" max="11" width="7.625" style="7" bestFit="1" customWidth="1"/>
    <col min="12" max="13" width="5.5" style="1" bestFit="1" customWidth="1"/>
    <col min="14" max="14" width="8.375" style="1" bestFit="1" customWidth="1"/>
    <col min="15" max="15" width="6.25" style="7" bestFit="1" customWidth="1"/>
    <col min="16" max="16" width="7.625" style="7" bestFit="1" customWidth="1"/>
    <col min="17" max="16384" width="9.5" style="1"/>
  </cols>
  <sheetData>
    <row r="1" spans="1:16" s="3" customFormat="1" ht="33" customHeight="1">
      <c r="A1" s="1"/>
      <c r="B1" s="281">
        <v>40856</v>
      </c>
      <c r="C1" s="281"/>
      <c r="D1" s="2" t="s">
        <v>87</v>
      </c>
      <c r="J1" s="4"/>
      <c r="K1" s="4"/>
      <c r="O1" s="4"/>
      <c r="P1" s="4"/>
    </row>
    <row r="2" spans="1:16" s="5" customFormat="1" ht="42.75" customHeight="1">
      <c r="B2" s="6"/>
      <c r="C2" s="6"/>
      <c r="D2" s="6"/>
      <c r="E2" s="6"/>
      <c r="J2" s="7"/>
      <c r="K2" s="8"/>
      <c r="O2" s="7"/>
      <c r="P2" s="8"/>
    </row>
    <row r="3" spans="1:16" s="7" customFormat="1" ht="33" customHeight="1">
      <c r="B3" s="33" t="s">
        <v>4</v>
      </c>
      <c r="C3" s="34" t="s">
        <v>0</v>
      </c>
      <c r="D3" s="34" t="s">
        <v>5</v>
      </c>
      <c r="E3" s="34" t="s">
        <v>3</v>
      </c>
      <c r="F3" s="35" t="s">
        <v>50</v>
      </c>
      <c r="G3" s="36" t="s">
        <v>1</v>
      </c>
      <c r="H3" s="37" t="s">
        <v>2</v>
      </c>
      <c r="I3" s="38" t="s">
        <v>88</v>
      </c>
      <c r="J3" s="34"/>
      <c r="K3" s="39"/>
      <c r="L3" s="40" t="s">
        <v>1</v>
      </c>
      <c r="M3" s="37" t="s">
        <v>2</v>
      </c>
      <c r="N3" s="38" t="s">
        <v>88</v>
      </c>
      <c r="O3" s="34"/>
      <c r="P3" s="39"/>
    </row>
    <row r="4" spans="1:16" ht="33" customHeight="1">
      <c r="B4" s="30"/>
      <c r="C4" s="282"/>
      <c r="D4" s="282"/>
      <c r="E4" s="31"/>
      <c r="F4" s="32"/>
      <c r="G4" s="283" t="s">
        <v>97</v>
      </c>
      <c r="H4" s="284"/>
      <c r="I4" s="284"/>
      <c r="J4" s="284"/>
      <c r="K4" s="285"/>
      <c r="L4" s="286" t="s">
        <v>98</v>
      </c>
      <c r="M4" s="284"/>
      <c r="N4" s="284"/>
      <c r="O4" s="284"/>
      <c r="P4" s="285"/>
    </row>
    <row r="5" spans="1:16" ht="33" customHeight="1">
      <c r="A5" s="1">
        <v>1</v>
      </c>
      <c r="B5" s="9" t="s">
        <v>89</v>
      </c>
      <c r="C5" s="10"/>
      <c r="D5" s="11"/>
      <c r="E5" s="10" t="s">
        <v>96</v>
      </c>
      <c r="F5" s="13"/>
      <c r="G5" s="14"/>
      <c r="H5" s="15">
        <v>1</v>
      </c>
      <c r="I5" s="16">
        <v>6.9444444444444441E-3</v>
      </c>
      <c r="J5" s="17">
        <f t="shared" ref="J5:K7" si="0">G5*H5</f>
        <v>0</v>
      </c>
      <c r="K5" s="18">
        <f t="shared" si="0"/>
        <v>6.9444444444444441E-3</v>
      </c>
      <c r="L5" s="19"/>
      <c r="M5" s="15"/>
      <c r="N5" s="16"/>
      <c r="O5" s="17"/>
      <c r="P5" s="18"/>
    </row>
    <row r="6" spans="1:16" ht="33" customHeight="1">
      <c r="A6" s="1">
        <v>2</v>
      </c>
      <c r="B6" s="9" t="s">
        <v>90</v>
      </c>
      <c r="C6" s="10" t="s">
        <v>91</v>
      </c>
      <c r="D6" s="11"/>
      <c r="E6" s="10" t="s">
        <v>59</v>
      </c>
      <c r="F6" s="13">
        <v>0.7</v>
      </c>
      <c r="G6" s="14">
        <v>50</v>
      </c>
      <c r="H6" s="15">
        <v>4</v>
      </c>
      <c r="I6" s="16">
        <v>1.0416666666666667E-3</v>
      </c>
      <c r="J6" s="17">
        <f t="shared" si="0"/>
        <v>200</v>
      </c>
      <c r="K6" s="18">
        <f t="shared" si="0"/>
        <v>4.1666666666666666E-3</v>
      </c>
      <c r="L6" s="14">
        <v>100</v>
      </c>
      <c r="M6" s="15">
        <v>2</v>
      </c>
      <c r="N6" s="16">
        <v>2.0833333333333333E-3</v>
      </c>
      <c r="O6" s="17">
        <f>L6*M6</f>
        <v>200</v>
      </c>
      <c r="P6" s="18">
        <f>M6*N6</f>
        <v>4.1666666666666666E-3</v>
      </c>
    </row>
    <row r="7" spans="1:16" ht="33" customHeight="1">
      <c r="A7" s="1">
        <v>3</v>
      </c>
      <c r="B7" s="9" t="s">
        <v>14</v>
      </c>
      <c r="C7" s="10" t="s">
        <v>39</v>
      </c>
      <c r="D7" s="20" t="s">
        <v>103</v>
      </c>
      <c r="E7" s="10" t="s">
        <v>104</v>
      </c>
      <c r="F7" s="13" t="s">
        <v>102</v>
      </c>
      <c r="G7" s="14">
        <v>50</v>
      </c>
      <c r="H7" s="15">
        <v>6</v>
      </c>
      <c r="I7" s="16">
        <v>1.0416666666666667E-3</v>
      </c>
      <c r="J7" s="17">
        <f t="shared" si="0"/>
        <v>300</v>
      </c>
      <c r="K7" s="18">
        <f t="shared" si="0"/>
        <v>6.2500000000000003E-3</v>
      </c>
      <c r="L7" s="19"/>
      <c r="M7" s="15"/>
      <c r="N7" s="16"/>
      <c r="O7" s="17"/>
      <c r="P7" s="18"/>
    </row>
    <row r="8" spans="1:16" ht="33" customHeight="1">
      <c r="A8" s="1">
        <v>4</v>
      </c>
      <c r="B8" s="9" t="s">
        <v>69</v>
      </c>
      <c r="C8" s="10" t="s">
        <v>70</v>
      </c>
      <c r="D8" s="11" t="s">
        <v>101</v>
      </c>
      <c r="E8" s="10" t="s">
        <v>100</v>
      </c>
      <c r="F8" s="13" t="s">
        <v>99</v>
      </c>
      <c r="G8" s="14">
        <v>50</v>
      </c>
      <c r="H8" s="15">
        <v>4</v>
      </c>
      <c r="I8" s="16">
        <v>1.0416666666666667E-3</v>
      </c>
      <c r="J8" s="17">
        <f t="shared" ref="J8:K10" si="1">G8*H8</f>
        <v>200</v>
      </c>
      <c r="K8" s="18">
        <f t="shared" si="1"/>
        <v>4.1666666666666666E-3</v>
      </c>
      <c r="L8" s="19"/>
      <c r="M8" s="15"/>
      <c r="N8" s="16"/>
      <c r="O8" s="17"/>
      <c r="P8" s="18"/>
    </row>
    <row r="9" spans="1:16" ht="33" customHeight="1">
      <c r="A9" s="1">
        <v>5</v>
      </c>
      <c r="B9" s="112" t="s">
        <v>71</v>
      </c>
      <c r="C9" s="113" t="s">
        <v>62</v>
      </c>
      <c r="D9" s="10" t="s">
        <v>72</v>
      </c>
      <c r="E9" s="114"/>
      <c r="F9" s="115"/>
      <c r="G9" s="14">
        <v>100</v>
      </c>
      <c r="H9" s="15">
        <v>1</v>
      </c>
      <c r="I9" s="16">
        <v>3.472222222222222E-3</v>
      </c>
      <c r="J9" s="17">
        <f t="shared" si="1"/>
        <v>100</v>
      </c>
      <c r="K9" s="18">
        <f t="shared" si="1"/>
        <v>3.472222222222222E-3</v>
      </c>
      <c r="L9" s="14"/>
      <c r="M9" s="15"/>
      <c r="N9" s="16"/>
      <c r="O9" s="17"/>
      <c r="P9" s="18"/>
    </row>
    <row r="10" spans="1:16" ht="33" customHeight="1">
      <c r="A10" s="1">
        <v>6</v>
      </c>
      <c r="B10" s="9" t="s">
        <v>93</v>
      </c>
      <c r="C10" s="10" t="s">
        <v>92</v>
      </c>
      <c r="D10" s="11" t="s">
        <v>94</v>
      </c>
      <c r="E10" s="10" t="s">
        <v>95</v>
      </c>
      <c r="F10" s="13">
        <v>0.9</v>
      </c>
      <c r="G10" s="14">
        <v>50</v>
      </c>
      <c r="H10" s="15">
        <v>10</v>
      </c>
      <c r="I10" s="16">
        <v>1.0416666666666667E-3</v>
      </c>
      <c r="J10" s="17">
        <f t="shared" si="1"/>
        <v>500</v>
      </c>
      <c r="K10" s="18">
        <f t="shared" si="1"/>
        <v>1.0416666666666666E-2</v>
      </c>
      <c r="L10" s="14">
        <v>100</v>
      </c>
      <c r="M10" s="15">
        <v>6</v>
      </c>
      <c r="N10" s="16">
        <v>1.736111111111111E-3</v>
      </c>
      <c r="O10" s="17">
        <f>L10*M10</f>
        <v>600</v>
      </c>
      <c r="P10" s="18">
        <f>M10*N10</f>
        <v>1.0416666666666666E-2</v>
      </c>
    </row>
    <row r="11" spans="1:16" ht="33" customHeight="1">
      <c r="A11" s="1">
        <v>7</v>
      </c>
      <c r="B11" s="9"/>
      <c r="C11" s="10"/>
      <c r="D11" s="20"/>
      <c r="E11" s="10"/>
      <c r="F11" s="13"/>
      <c r="G11" s="14"/>
      <c r="H11" s="15"/>
      <c r="I11" s="16"/>
      <c r="J11" s="17"/>
      <c r="K11" s="18"/>
      <c r="L11" s="19"/>
      <c r="M11" s="15"/>
      <c r="N11" s="16"/>
      <c r="O11" s="17"/>
      <c r="P11" s="18"/>
    </row>
    <row r="12" spans="1:16" ht="33" customHeight="1" thickBot="1">
      <c r="A12" s="1">
        <v>8</v>
      </c>
      <c r="B12" s="61"/>
      <c r="C12" s="62"/>
      <c r="D12" s="49"/>
      <c r="E12" s="63"/>
      <c r="F12" s="64"/>
      <c r="G12" s="116"/>
      <c r="H12" s="117"/>
      <c r="I12" s="118"/>
      <c r="J12" s="119"/>
      <c r="K12" s="120"/>
      <c r="L12" s="121"/>
      <c r="M12" s="117"/>
      <c r="N12" s="118"/>
      <c r="O12" s="119"/>
      <c r="P12" s="120"/>
    </row>
    <row r="13" spans="1:16" ht="33" customHeight="1" thickTop="1">
      <c r="B13" s="81"/>
      <c r="C13" s="51"/>
      <c r="D13" s="52"/>
      <c r="E13" s="53"/>
      <c r="F13" s="54"/>
      <c r="G13" s="55"/>
      <c r="H13" s="56"/>
      <c r="I13" s="57"/>
      <c r="J13" s="58"/>
      <c r="K13" s="59"/>
      <c r="L13" s="60"/>
      <c r="M13" s="56"/>
      <c r="N13" s="57"/>
      <c r="O13" s="58"/>
      <c r="P13" s="59"/>
    </row>
    <row r="14" spans="1:16" ht="33" customHeight="1">
      <c r="B14" s="1"/>
      <c r="F14" s="3"/>
      <c r="H14" s="27"/>
      <c r="I14" s="27"/>
      <c r="J14" s="28">
        <f>SUM(J5:J13)</f>
        <v>1300</v>
      </c>
      <c r="K14" s="29">
        <f>SUM(K5:K13)</f>
        <v>3.5416666666666666E-2</v>
      </c>
      <c r="M14" s="27"/>
      <c r="N14" s="27"/>
      <c r="O14" s="28">
        <f>SUM(O5:O13)</f>
        <v>800</v>
      </c>
      <c r="P14" s="29"/>
    </row>
    <row r="15" spans="1:16" ht="33" customHeight="1">
      <c r="B15" s="1"/>
      <c r="F15" s="3"/>
      <c r="J15" s="1"/>
      <c r="O15" s="1"/>
    </row>
    <row r="16" spans="1:16" ht="33" customHeight="1">
      <c r="B16" s="1"/>
      <c r="F16" s="3"/>
      <c r="J16" s="1"/>
      <c r="O16" s="1"/>
    </row>
  </sheetData>
  <mergeCells count="4">
    <mergeCell ref="B1:C1"/>
    <mergeCell ref="C4:D4"/>
    <mergeCell ref="G4:K4"/>
    <mergeCell ref="L4:P4"/>
  </mergeCells>
  <phoneticPr fontId="2"/>
  <pageMargins left="0.31" right="0.16" top="0.47" bottom="0.17" header="0.23" footer="0.17"/>
  <pageSetup paperSize="9" scale="105" orientation="landscape" copies="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6"/>
  <sheetViews>
    <sheetView zoomScaleNormal="75" zoomScaleSheetLayoutView="55" workbookViewId="0">
      <selection activeCell="E9" sqref="E9"/>
    </sheetView>
  </sheetViews>
  <sheetFormatPr defaultColWidth="9.5" defaultRowHeight="33" customHeight="1"/>
  <cols>
    <col min="1" max="1" width="3.75" style="1" bestFit="1" customWidth="1"/>
    <col min="2" max="2" width="8.5" style="3" bestFit="1" customWidth="1"/>
    <col min="3" max="3" width="6.75" style="3" bestFit="1" customWidth="1"/>
    <col min="4" max="4" width="13.875" style="3" bestFit="1" customWidth="1"/>
    <col min="5" max="5" width="25.5" style="3" customWidth="1"/>
    <col min="6" max="6" width="8.625" style="1" bestFit="1" customWidth="1"/>
    <col min="7" max="8" width="5.5" style="1" bestFit="1" customWidth="1"/>
    <col min="9" max="9" width="8.375" style="1" bestFit="1" customWidth="1"/>
    <col min="10" max="10" width="6.25" style="7" bestFit="1" customWidth="1"/>
    <col min="11" max="11" width="7.625" style="7" bestFit="1" customWidth="1"/>
    <col min="12" max="13" width="5.5" style="1" bestFit="1" customWidth="1"/>
    <col min="14" max="14" width="8.375" style="1" bestFit="1" customWidth="1"/>
    <col min="15" max="15" width="6.25" style="7" bestFit="1" customWidth="1"/>
    <col min="16" max="16" width="7.625" style="7" bestFit="1" customWidth="1"/>
    <col min="17" max="16384" width="9.5" style="1"/>
  </cols>
  <sheetData>
    <row r="1" spans="1:16" s="3" customFormat="1" ht="33" customHeight="1">
      <c r="A1" s="1"/>
      <c r="B1" s="281">
        <v>40871</v>
      </c>
      <c r="C1" s="281"/>
      <c r="D1" s="2" t="s">
        <v>87</v>
      </c>
      <c r="J1" s="4"/>
      <c r="K1" s="4"/>
      <c r="O1" s="4"/>
      <c r="P1" s="4"/>
    </row>
    <row r="2" spans="1:16" s="5" customFormat="1" ht="42.75" customHeight="1">
      <c r="B2" s="6"/>
      <c r="C2" s="6"/>
      <c r="D2" s="6"/>
      <c r="E2" s="6"/>
      <c r="J2" s="7"/>
      <c r="K2" s="8"/>
      <c r="O2" s="7"/>
      <c r="P2" s="8"/>
    </row>
    <row r="3" spans="1:16" s="7" customFormat="1" ht="33" customHeight="1">
      <c r="B3" s="33" t="s">
        <v>4</v>
      </c>
      <c r="C3" s="34" t="s">
        <v>0</v>
      </c>
      <c r="D3" s="34" t="s">
        <v>5</v>
      </c>
      <c r="E3" s="34" t="s">
        <v>3</v>
      </c>
      <c r="F3" s="35" t="s">
        <v>50</v>
      </c>
      <c r="G3" s="36" t="s">
        <v>1</v>
      </c>
      <c r="H3" s="37" t="s">
        <v>2</v>
      </c>
      <c r="I3" s="38" t="s">
        <v>105</v>
      </c>
      <c r="J3" s="34"/>
      <c r="K3" s="39"/>
      <c r="L3" s="40" t="s">
        <v>1</v>
      </c>
      <c r="M3" s="37" t="s">
        <v>2</v>
      </c>
      <c r="N3" s="38" t="s">
        <v>105</v>
      </c>
      <c r="O3" s="34"/>
      <c r="P3" s="39"/>
    </row>
    <row r="4" spans="1:16" ht="33" customHeight="1">
      <c r="B4" s="30"/>
      <c r="C4" s="282"/>
      <c r="D4" s="282"/>
      <c r="E4" s="31"/>
      <c r="F4" s="32"/>
      <c r="G4" s="283" t="s">
        <v>106</v>
      </c>
      <c r="H4" s="284"/>
      <c r="I4" s="284"/>
      <c r="J4" s="284"/>
      <c r="K4" s="285"/>
      <c r="L4" s="286" t="s">
        <v>107</v>
      </c>
      <c r="M4" s="284"/>
      <c r="N4" s="284"/>
      <c r="O4" s="284"/>
      <c r="P4" s="285"/>
    </row>
    <row r="5" spans="1:16" ht="33" customHeight="1">
      <c r="A5" s="1">
        <v>1</v>
      </c>
      <c r="B5" s="9" t="s">
        <v>108</v>
      </c>
      <c r="C5" s="10"/>
      <c r="D5" s="11"/>
      <c r="E5" s="10" t="s">
        <v>117</v>
      </c>
      <c r="F5" s="13"/>
      <c r="G5" s="14"/>
      <c r="H5" s="15">
        <v>1</v>
      </c>
      <c r="I5" s="16">
        <v>3.472222222222222E-3</v>
      </c>
      <c r="J5" s="17">
        <f t="shared" ref="J5:K10" si="0">G5*H5</f>
        <v>0</v>
      </c>
      <c r="K5" s="18">
        <f t="shared" si="0"/>
        <v>3.472222222222222E-3</v>
      </c>
      <c r="L5" s="19"/>
      <c r="M5" s="15"/>
      <c r="N5" s="16"/>
      <c r="O5" s="17"/>
      <c r="P5" s="18"/>
    </row>
    <row r="6" spans="1:16" ht="33" customHeight="1">
      <c r="A6" s="1">
        <v>2</v>
      </c>
      <c r="B6" s="9" t="s">
        <v>109</v>
      </c>
      <c r="C6" s="10" t="s">
        <v>110</v>
      </c>
      <c r="D6" s="11" t="s">
        <v>118</v>
      </c>
      <c r="E6" s="10" t="s">
        <v>119</v>
      </c>
      <c r="F6" s="13">
        <v>0.7</v>
      </c>
      <c r="G6" s="14">
        <v>50</v>
      </c>
      <c r="H6" s="15">
        <v>8</v>
      </c>
      <c r="I6" s="16">
        <v>1.3888888888888889E-3</v>
      </c>
      <c r="J6" s="17">
        <f t="shared" si="0"/>
        <v>400</v>
      </c>
      <c r="K6" s="18">
        <f t="shared" si="0"/>
        <v>1.1111111111111112E-2</v>
      </c>
      <c r="L6" s="14"/>
      <c r="M6" s="15"/>
      <c r="N6" s="16"/>
      <c r="O6" s="17"/>
      <c r="P6" s="18"/>
    </row>
    <row r="7" spans="1:16" ht="33" customHeight="1">
      <c r="A7" s="1">
        <v>3</v>
      </c>
      <c r="B7" s="9" t="s">
        <v>14</v>
      </c>
      <c r="C7" s="10" t="s">
        <v>111</v>
      </c>
      <c r="D7" s="20" t="s">
        <v>120</v>
      </c>
      <c r="E7" s="10" t="s">
        <v>121</v>
      </c>
      <c r="F7" s="13">
        <v>0.7</v>
      </c>
      <c r="G7" s="14">
        <v>50</v>
      </c>
      <c r="H7" s="15">
        <v>8</v>
      </c>
      <c r="I7" s="16">
        <v>1.0416666666666667E-3</v>
      </c>
      <c r="J7" s="17">
        <f t="shared" si="0"/>
        <v>400</v>
      </c>
      <c r="K7" s="18">
        <f t="shared" si="0"/>
        <v>8.3333333333333332E-3</v>
      </c>
      <c r="L7" s="19"/>
      <c r="M7" s="15"/>
      <c r="N7" s="16"/>
      <c r="O7" s="17"/>
      <c r="P7" s="18"/>
    </row>
    <row r="8" spans="1:16" ht="33" customHeight="1">
      <c r="A8" s="1">
        <v>4</v>
      </c>
      <c r="B8" s="9" t="s">
        <v>112</v>
      </c>
      <c r="C8" s="10" t="s">
        <v>12</v>
      </c>
      <c r="D8" s="11" t="s">
        <v>122</v>
      </c>
      <c r="E8" s="10" t="s">
        <v>124</v>
      </c>
      <c r="F8" s="122" t="s">
        <v>123</v>
      </c>
      <c r="G8" s="14">
        <v>50</v>
      </c>
      <c r="H8" s="15">
        <v>5</v>
      </c>
      <c r="I8" s="16">
        <v>1.0416666666666667E-3</v>
      </c>
      <c r="J8" s="17">
        <f t="shared" si="0"/>
        <v>250</v>
      </c>
      <c r="K8" s="18">
        <f t="shared" si="0"/>
        <v>5.208333333333333E-3</v>
      </c>
      <c r="L8" s="19"/>
      <c r="M8" s="15"/>
      <c r="N8" s="16"/>
      <c r="O8" s="17"/>
      <c r="P8" s="18"/>
    </row>
    <row r="9" spans="1:16" ht="33" customHeight="1">
      <c r="A9" s="1">
        <v>5</v>
      </c>
      <c r="B9" s="112" t="s">
        <v>113</v>
      </c>
      <c r="C9" s="113" t="s">
        <v>114</v>
      </c>
      <c r="D9" s="10" t="s">
        <v>115</v>
      </c>
      <c r="E9" s="114"/>
      <c r="F9" s="115"/>
      <c r="G9" s="14">
        <v>50</v>
      </c>
      <c r="H9" s="15">
        <v>1</v>
      </c>
      <c r="I9" s="16">
        <v>1.3888888888888889E-3</v>
      </c>
      <c r="J9" s="17">
        <f t="shared" si="0"/>
        <v>50</v>
      </c>
      <c r="K9" s="18">
        <f t="shared" si="0"/>
        <v>1.3888888888888889E-3</v>
      </c>
      <c r="L9" s="14"/>
      <c r="M9" s="15"/>
      <c r="N9" s="16"/>
      <c r="O9" s="17"/>
      <c r="P9" s="18"/>
    </row>
    <row r="10" spans="1:16" ht="33" customHeight="1">
      <c r="A10" s="1">
        <v>6</v>
      </c>
      <c r="B10" s="9" t="s">
        <v>116</v>
      </c>
      <c r="C10" s="10" t="s">
        <v>114</v>
      </c>
      <c r="D10" s="11" t="s">
        <v>125</v>
      </c>
      <c r="E10" s="10" t="s">
        <v>126</v>
      </c>
      <c r="F10" s="13">
        <v>0.5</v>
      </c>
      <c r="G10" s="14">
        <v>200</v>
      </c>
      <c r="H10" s="15">
        <v>2</v>
      </c>
      <c r="I10" s="16">
        <v>3.472222222222222E-3</v>
      </c>
      <c r="J10" s="17">
        <f t="shared" si="0"/>
        <v>400</v>
      </c>
      <c r="K10" s="18">
        <f t="shared" si="0"/>
        <v>6.9444444444444441E-3</v>
      </c>
      <c r="L10" s="14"/>
      <c r="M10" s="15"/>
      <c r="N10" s="16"/>
      <c r="O10" s="17"/>
      <c r="P10" s="18"/>
    </row>
    <row r="11" spans="1:16" ht="33" customHeight="1">
      <c r="A11" s="1">
        <v>7</v>
      </c>
      <c r="B11" s="9"/>
      <c r="C11" s="10"/>
      <c r="D11" s="20"/>
      <c r="E11" s="10"/>
      <c r="F11" s="13"/>
      <c r="G11" s="14"/>
      <c r="H11" s="15"/>
      <c r="I11" s="16"/>
      <c r="J11" s="17"/>
      <c r="K11" s="18"/>
      <c r="L11" s="19"/>
      <c r="M11" s="15"/>
      <c r="N11" s="16"/>
      <c r="O11" s="17"/>
      <c r="P11" s="18"/>
    </row>
    <row r="12" spans="1:16" ht="33" customHeight="1" thickBot="1">
      <c r="A12" s="1">
        <v>8</v>
      </c>
      <c r="B12" s="61"/>
      <c r="C12" s="62"/>
      <c r="D12" s="49"/>
      <c r="E12" s="63"/>
      <c r="F12" s="64"/>
      <c r="G12" s="116"/>
      <c r="H12" s="117"/>
      <c r="I12" s="118"/>
      <c r="J12" s="119"/>
      <c r="K12" s="120"/>
      <c r="L12" s="121"/>
      <c r="M12" s="117"/>
      <c r="N12" s="118"/>
      <c r="O12" s="119"/>
      <c r="P12" s="120"/>
    </row>
    <row r="13" spans="1:16" ht="33" customHeight="1" thickTop="1">
      <c r="B13" s="81"/>
      <c r="C13" s="51"/>
      <c r="D13" s="52"/>
      <c r="E13" s="53"/>
      <c r="F13" s="54"/>
      <c r="G13" s="55"/>
      <c r="H13" s="56"/>
      <c r="I13" s="57"/>
      <c r="J13" s="58"/>
      <c r="K13" s="59"/>
      <c r="L13" s="60"/>
      <c r="M13" s="56"/>
      <c r="N13" s="57"/>
      <c r="O13" s="58"/>
      <c r="P13" s="59"/>
    </row>
    <row r="14" spans="1:16" ht="33" customHeight="1">
      <c r="B14" s="1"/>
      <c r="F14" s="3"/>
      <c r="H14" s="27"/>
      <c r="I14" s="27"/>
      <c r="J14" s="28">
        <f>SUM(J5:J13)</f>
        <v>1500</v>
      </c>
      <c r="K14" s="29">
        <f>SUM(K5:K13)</f>
        <v>3.6458333333333329E-2</v>
      </c>
      <c r="M14" s="27"/>
      <c r="N14" s="27"/>
      <c r="O14" s="28">
        <f>SUM(O5:O13)</f>
        <v>0</v>
      </c>
      <c r="P14" s="29"/>
    </row>
    <row r="15" spans="1:16" ht="33" customHeight="1">
      <c r="B15" s="1"/>
      <c r="F15" s="3"/>
      <c r="J15" s="1"/>
      <c r="O15" s="1"/>
    </row>
    <row r="16" spans="1:16" ht="33" customHeight="1">
      <c r="B16" s="1"/>
      <c r="F16" s="3"/>
      <c r="J16" s="1"/>
      <c r="O16" s="1"/>
    </row>
  </sheetData>
  <mergeCells count="4">
    <mergeCell ref="B1:C1"/>
    <mergeCell ref="C4:D4"/>
    <mergeCell ref="G4:K4"/>
    <mergeCell ref="L4:P4"/>
  </mergeCells>
  <phoneticPr fontId="2"/>
  <pageMargins left="0.31" right="0.16" top="0.47" bottom="0.17" header="0.23" footer="0.17"/>
  <pageSetup paperSize="9" scale="105" orientation="landscape" copies="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6"/>
  <sheetViews>
    <sheetView topLeftCell="A4" zoomScaleNormal="75" zoomScaleSheetLayoutView="55" workbookViewId="0">
      <selection activeCell="J8" sqref="J8"/>
    </sheetView>
  </sheetViews>
  <sheetFormatPr defaultColWidth="9.5" defaultRowHeight="33" customHeight="1"/>
  <cols>
    <col min="1" max="1" width="3.75" style="1" bestFit="1" customWidth="1"/>
    <col min="2" max="2" width="8.5" style="3" bestFit="1" customWidth="1"/>
    <col min="3" max="3" width="8" style="3" customWidth="1"/>
    <col min="4" max="4" width="13.875" style="3" bestFit="1" customWidth="1"/>
    <col min="5" max="5" width="25.5" style="3" customWidth="1"/>
    <col min="6" max="6" width="8.625" style="1" bestFit="1" customWidth="1"/>
    <col min="7" max="8" width="5.5" style="1" bestFit="1" customWidth="1"/>
    <col min="9" max="9" width="8.375" style="1" bestFit="1" customWidth="1"/>
    <col min="10" max="10" width="6.25" style="7" bestFit="1" customWidth="1"/>
    <col min="11" max="11" width="7.625" style="7" bestFit="1" customWidth="1"/>
    <col min="12" max="13" width="5.5" style="1" bestFit="1" customWidth="1"/>
    <col min="14" max="14" width="8.375" style="1" bestFit="1" customWidth="1"/>
    <col min="15" max="15" width="6.25" style="7" bestFit="1" customWidth="1"/>
    <col min="16" max="16" width="7.625" style="7" bestFit="1" customWidth="1"/>
    <col min="17" max="16384" width="9.5" style="1"/>
  </cols>
  <sheetData>
    <row r="1" spans="1:16" s="3" customFormat="1" ht="33" customHeight="1">
      <c r="A1" s="1"/>
      <c r="B1" s="281">
        <v>40885</v>
      </c>
      <c r="C1" s="281"/>
      <c r="D1" s="2" t="s">
        <v>130</v>
      </c>
      <c r="J1" s="4"/>
      <c r="K1" s="4"/>
      <c r="O1" s="4"/>
      <c r="P1" s="4"/>
    </row>
    <row r="2" spans="1:16" s="5" customFormat="1" ht="42.75" customHeight="1">
      <c r="B2" s="6"/>
      <c r="C2" s="6"/>
      <c r="D2" s="6"/>
      <c r="E2" s="6"/>
      <c r="J2" s="7"/>
      <c r="K2" s="8"/>
      <c r="O2" s="7"/>
      <c r="P2" s="8"/>
    </row>
    <row r="3" spans="1:16" s="7" customFormat="1" ht="33" customHeight="1">
      <c r="B3" s="33" t="s">
        <v>4</v>
      </c>
      <c r="C3" s="34" t="s">
        <v>0</v>
      </c>
      <c r="D3" s="34" t="s">
        <v>5</v>
      </c>
      <c r="E3" s="34" t="s">
        <v>3</v>
      </c>
      <c r="F3" s="35" t="s">
        <v>131</v>
      </c>
      <c r="G3" s="36" t="s">
        <v>1</v>
      </c>
      <c r="H3" s="37" t="s">
        <v>2</v>
      </c>
      <c r="I3" s="38" t="s">
        <v>132</v>
      </c>
      <c r="J3" s="34"/>
      <c r="K3" s="39"/>
      <c r="L3" s="40" t="s">
        <v>1</v>
      </c>
      <c r="M3" s="37" t="s">
        <v>2</v>
      </c>
      <c r="N3" s="38" t="s">
        <v>132</v>
      </c>
      <c r="O3" s="34"/>
      <c r="P3" s="39"/>
    </row>
    <row r="4" spans="1:16" ht="33" customHeight="1">
      <c r="B4" s="30"/>
      <c r="C4" s="282"/>
      <c r="D4" s="282"/>
      <c r="E4" s="31"/>
      <c r="F4" s="32"/>
      <c r="G4" s="283"/>
      <c r="H4" s="284"/>
      <c r="I4" s="284"/>
      <c r="J4" s="284"/>
      <c r="K4" s="285"/>
      <c r="L4" s="286"/>
      <c r="M4" s="284"/>
      <c r="N4" s="284"/>
      <c r="O4" s="284"/>
      <c r="P4" s="285"/>
    </row>
    <row r="5" spans="1:16" ht="33" customHeight="1">
      <c r="A5" s="1">
        <v>1</v>
      </c>
      <c r="B5" s="9" t="s">
        <v>133</v>
      </c>
      <c r="C5" s="10"/>
      <c r="D5" s="11"/>
      <c r="E5" s="10" t="s">
        <v>96</v>
      </c>
      <c r="F5" s="13"/>
      <c r="G5" s="14"/>
      <c r="H5" s="15">
        <v>1</v>
      </c>
      <c r="I5" s="16">
        <v>6.9444444444444441E-3</v>
      </c>
      <c r="J5" s="17">
        <f t="shared" ref="J5:K10" si="0">G5*H5</f>
        <v>0</v>
      </c>
      <c r="K5" s="18">
        <f t="shared" si="0"/>
        <v>6.9444444444444441E-3</v>
      </c>
      <c r="L5" s="19"/>
      <c r="M5" s="15"/>
      <c r="N5" s="16"/>
      <c r="O5" s="17"/>
      <c r="P5" s="18"/>
    </row>
    <row r="6" spans="1:16" ht="33" customHeight="1">
      <c r="A6" s="1">
        <v>2</v>
      </c>
      <c r="B6" s="9" t="s">
        <v>14</v>
      </c>
      <c r="C6" s="10" t="s">
        <v>137</v>
      </c>
      <c r="D6" s="11" t="s">
        <v>118</v>
      </c>
      <c r="E6" s="10" t="s">
        <v>147</v>
      </c>
      <c r="F6" s="13">
        <v>0.5</v>
      </c>
      <c r="G6" s="14">
        <v>50</v>
      </c>
      <c r="H6" s="15">
        <v>4</v>
      </c>
      <c r="I6" s="16">
        <v>1.736111111111111E-3</v>
      </c>
      <c r="J6" s="17">
        <f t="shared" si="0"/>
        <v>200</v>
      </c>
      <c r="K6" s="18">
        <f t="shared" si="0"/>
        <v>6.9444444444444441E-3</v>
      </c>
      <c r="L6" s="14"/>
      <c r="M6" s="15"/>
      <c r="N6" s="16"/>
      <c r="O6" s="17"/>
      <c r="P6" s="18"/>
    </row>
    <row r="7" spans="1:16" ht="33" customHeight="1">
      <c r="A7" s="1">
        <v>3</v>
      </c>
      <c r="B7" s="9" t="s">
        <v>141</v>
      </c>
      <c r="C7" s="113" t="s">
        <v>148</v>
      </c>
      <c r="D7" s="20" t="s">
        <v>138</v>
      </c>
      <c r="E7" s="128" t="s">
        <v>149</v>
      </c>
      <c r="F7" s="13">
        <v>0.7</v>
      </c>
      <c r="G7" s="14">
        <v>50</v>
      </c>
      <c r="H7" s="15">
        <v>6</v>
      </c>
      <c r="I7" s="16">
        <v>1.0416666666666667E-3</v>
      </c>
      <c r="J7" s="17">
        <f t="shared" si="0"/>
        <v>300</v>
      </c>
      <c r="K7" s="18">
        <f t="shared" si="0"/>
        <v>6.2500000000000003E-3</v>
      </c>
      <c r="L7" s="19"/>
      <c r="M7" s="15"/>
      <c r="N7" s="16"/>
      <c r="O7" s="17"/>
      <c r="P7" s="18"/>
    </row>
    <row r="8" spans="1:16" ht="33" customHeight="1">
      <c r="A8" s="1">
        <v>4</v>
      </c>
      <c r="B8" s="9" t="s">
        <v>112</v>
      </c>
      <c r="C8" s="113" t="s">
        <v>134</v>
      </c>
      <c r="D8" s="10" t="s">
        <v>142</v>
      </c>
      <c r="E8" s="114" t="s">
        <v>143</v>
      </c>
      <c r="F8" s="115"/>
      <c r="G8" s="14">
        <v>50</v>
      </c>
      <c r="H8" s="15">
        <v>2</v>
      </c>
      <c r="I8" s="16">
        <v>2.0833333333333333E-3</v>
      </c>
      <c r="J8" s="17">
        <f>G8*H8</f>
        <v>100</v>
      </c>
      <c r="K8" s="18">
        <f>H8*I8</f>
        <v>4.1666666666666666E-3</v>
      </c>
      <c r="L8" s="14"/>
      <c r="M8" s="15"/>
      <c r="N8" s="16"/>
      <c r="O8" s="17"/>
      <c r="P8" s="18"/>
    </row>
    <row r="9" spans="1:16" ht="33" customHeight="1">
      <c r="A9" s="1">
        <v>5</v>
      </c>
      <c r="B9" s="9" t="s">
        <v>112</v>
      </c>
      <c r="C9" s="10" t="s">
        <v>12</v>
      </c>
      <c r="D9" s="11" t="s">
        <v>139</v>
      </c>
      <c r="E9" s="10" t="s">
        <v>140</v>
      </c>
      <c r="F9" s="13" t="s">
        <v>57</v>
      </c>
      <c r="G9" s="14">
        <v>100</v>
      </c>
      <c r="H9" s="15">
        <v>4</v>
      </c>
      <c r="I9" s="16">
        <v>1.736111111111111E-3</v>
      </c>
      <c r="J9" s="17">
        <f>G9*H9</f>
        <v>400</v>
      </c>
      <c r="K9" s="18">
        <f>H9*I9</f>
        <v>6.9444444444444441E-3</v>
      </c>
      <c r="L9" s="14">
        <v>200</v>
      </c>
      <c r="M9" s="15">
        <v>2</v>
      </c>
      <c r="N9" s="16">
        <v>3.472222222222222E-3</v>
      </c>
      <c r="O9" s="17">
        <f>L9*M9</f>
        <v>400</v>
      </c>
      <c r="P9" s="18">
        <f>M9*N9</f>
        <v>6.9444444444444441E-3</v>
      </c>
    </row>
    <row r="10" spans="1:16" ht="33" customHeight="1">
      <c r="A10" s="1">
        <v>6</v>
      </c>
      <c r="B10" s="9" t="s">
        <v>135</v>
      </c>
      <c r="C10" s="10" t="s">
        <v>134</v>
      </c>
      <c r="D10" s="11" t="s">
        <v>136</v>
      </c>
      <c r="E10" s="10" t="s">
        <v>126</v>
      </c>
      <c r="F10" s="13">
        <v>0.5</v>
      </c>
      <c r="G10" s="14">
        <v>200</v>
      </c>
      <c r="H10" s="15">
        <v>1</v>
      </c>
      <c r="I10" s="16">
        <v>3.472222222222222E-3</v>
      </c>
      <c r="J10" s="17">
        <f t="shared" si="0"/>
        <v>200</v>
      </c>
      <c r="K10" s="18">
        <f t="shared" si="0"/>
        <v>3.472222222222222E-3</v>
      </c>
      <c r="L10" s="14"/>
      <c r="M10" s="15"/>
      <c r="N10" s="16"/>
      <c r="O10" s="17"/>
      <c r="P10" s="18"/>
    </row>
    <row r="11" spans="1:16" ht="33" customHeight="1">
      <c r="A11" s="1">
        <v>7</v>
      </c>
      <c r="B11" s="9"/>
      <c r="C11" s="10"/>
      <c r="D11" s="11"/>
      <c r="E11" s="10"/>
      <c r="F11" s="13"/>
      <c r="G11" s="14"/>
      <c r="H11" s="15"/>
      <c r="I11" s="16"/>
      <c r="J11" s="17"/>
      <c r="K11" s="18"/>
      <c r="L11" s="14"/>
      <c r="M11" s="15"/>
      <c r="N11" s="16"/>
      <c r="O11" s="17"/>
      <c r="P11" s="18"/>
    </row>
    <row r="12" spans="1:16" ht="33" customHeight="1" thickBot="1">
      <c r="A12" s="1">
        <v>8</v>
      </c>
      <c r="B12" s="61"/>
      <c r="C12" s="62"/>
      <c r="D12" s="49"/>
      <c r="E12" s="63"/>
      <c r="F12" s="64"/>
      <c r="G12" s="116"/>
      <c r="H12" s="117"/>
      <c r="I12" s="118"/>
      <c r="J12" s="119"/>
      <c r="K12" s="120"/>
      <c r="L12" s="121"/>
      <c r="M12" s="117"/>
      <c r="N12" s="118"/>
      <c r="O12" s="119"/>
      <c r="P12" s="120"/>
    </row>
    <row r="13" spans="1:16" ht="33" customHeight="1" thickTop="1">
      <c r="B13" s="81"/>
      <c r="C13" s="51"/>
      <c r="D13" s="52"/>
      <c r="E13" s="53"/>
      <c r="F13" s="54"/>
      <c r="G13" s="55"/>
      <c r="H13" s="56"/>
      <c r="I13" s="57"/>
      <c r="J13" s="58"/>
      <c r="K13" s="59"/>
      <c r="L13" s="60"/>
      <c r="M13" s="56"/>
      <c r="N13" s="57"/>
      <c r="O13" s="58"/>
      <c r="P13" s="59"/>
    </row>
    <row r="14" spans="1:16" ht="33" customHeight="1">
      <c r="B14" s="1"/>
      <c r="F14" s="3"/>
      <c r="H14" s="27"/>
      <c r="I14" s="27"/>
      <c r="J14" s="28">
        <f>SUM(J5:J13)</f>
        <v>1200</v>
      </c>
      <c r="K14" s="29">
        <f>SUM(K5:K13)</f>
        <v>3.4722222222222217E-2</v>
      </c>
      <c r="M14" s="27"/>
      <c r="N14" s="27"/>
      <c r="O14" s="28">
        <f>SUM(O5:O13)</f>
        <v>400</v>
      </c>
      <c r="P14" s="29"/>
    </row>
    <row r="15" spans="1:16" ht="33" customHeight="1">
      <c r="B15" s="1"/>
      <c r="F15" s="3"/>
      <c r="J15" s="1"/>
      <c r="O15" s="1"/>
    </row>
    <row r="16" spans="1:16" ht="33" customHeight="1">
      <c r="B16" s="1"/>
      <c r="F16" s="3"/>
      <c r="J16" s="1"/>
      <c r="O16" s="1"/>
    </row>
  </sheetData>
  <mergeCells count="4">
    <mergeCell ref="B1:C1"/>
    <mergeCell ref="C4:D4"/>
    <mergeCell ref="G4:K4"/>
    <mergeCell ref="L4:P4"/>
  </mergeCells>
  <phoneticPr fontId="2"/>
  <pageMargins left="0.31" right="0.16" top="0.47" bottom="0.17" header="0.23" footer="0.17"/>
  <pageSetup paperSize="9" scale="105" orientation="landscape" copies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16"/>
  <sheetViews>
    <sheetView topLeftCell="C1" zoomScaleNormal="75" zoomScaleSheetLayoutView="55" workbookViewId="0">
      <selection activeCell="I5" sqref="I5"/>
    </sheetView>
  </sheetViews>
  <sheetFormatPr defaultColWidth="9.5" defaultRowHeight="33" customHeight="1"/>
  <cols>
    <col min="1" max="1" width="3.75" style="1" bestFit="1" customWidth="1"/>
    <col min="2" max="2" width="8.5" style="3" bestFit="1" customWidth="1"/>
    <col min="3" max="3" width="6.75" style="3" bestFit="1" customWidth="1"/>
    <col min="4" max="4" width="13.875" style="3" bestFit="1" customWidth="1"/>
    <col min="5" max="5" width="25.5" style="3" customWidth="1"/>
    <col min="6" max="6" width="8.625" style="1" bestFit="1" customWidth="1"/>
    <col min="7" max="8" width="5.5" style="1" bestFit="1" customWidth="1"/>
    <col min="9" max="9" width="8.375" style="1" bestFit="1" customWidth="1"/>
    <col min="10" max="10" width="6.25" style="7" bestFit="1" customWidth="1"/>
    <col min="11" max="11" width="7.625" style="7" bestFit="1" customWidth="1"/>
    <col min="12" max="13" width="5.5" style="1" bestFit="1" customWidth="1"/>
    <col min="14" max="14" width="8.375" style="1" bestFit="1" customWidth="1"/>
    <col min="15" max="15" width="6.25" style="7" bestFit="1" customWidth="1"/>
    <col min="16" max="16" width="7.625" style="7" bestFit="1" customWidth="1"/>
    <col min="17" max="16384" width="9.5" style="1"/>
  </cols>
  <sheetData>
    <row r="1" spans="1:16" s="3" customFormat="1" ht="33" customHeight="1">
      <c r="A1" s="1"/>
      <c r="B1" s="281">
        <v>40899</v>
      </c>
      <c r="C1" s="281"/>
      <c r="D1" s="2" t="s">
        <v>82</v>
      </c>
      <c r="J1" s="4"/>
      <c r="K1" s="4"/>
      <c r="O1" s="4"/>
      <c r="P1" s="4"/>
    </row>
    <row r="2" spans="1:16" s="5" customFormat="1" ht="42.75" customHeight="1">
      <c r="B2" s="6"/>
      <c r="C2" s="6"/>
      <c r="D2" s="6"/>
      <c r="E2" s="6"/>
      <c r="J2" s="7"/>
      <c r="K2" s="8"/>
      <c r="O2" s="7"/>
      <c r="P2" s="8"/>
    </row>
    <row r="3" spans="1:16" s="7" customFormat="1" ht="33" customHeight="1">
      <c r="B3" s="33" t="s">
        <v>4</v>
      </c>
      <c r="C3" s="34" t="s">
        <v>0</v>
      </c>
      <c r="D3" s="34" t="s">
        <v>5</v>
      </c>
      <c r="E3" s="34" t="s">
        <v>3</v>
      </c>
      <c r="F3" s="35" t="s">
        <v>127</v>
      </c>
      <c r="G3" s="36" t="s">
        <v>1</v>
      </c>
      <c r="H3" s="37" t="s">
        <v>2</v>
      </c>
      <c r="I3" s="38" t="s">
        <v>128</v>
      </c>
      <c r="J3" s="34"/>
      <c r="K3" s="39"/>
      <c r="L3" s="40" t="s">
        <v>1</v>
      </c>
      <c r="M3" s="37" t="s">
        <v>2</v>
      </c>
      <c r="N3" s="38" t="s">
        <v>128</v>
      </c>
      <c r="O3" s="34"/>
      <c r="P3" s="39"/>
    </row>
    <row r="4" spans="1:16" ht="33" customHeight="1">
      <c r="B4" s="30"/>
      <c r="C4" s="282"/>
      <c r="D4" s="282"/>
      <c r="E4" s="31"/>
      <c r="F4" s="32"/>
      <c r="G4" s="293" t="s">
        <v>144</v>
      </c>
      <c r="H4" s="294"/>
      <c r="I4" s="294"/>
      <c r="J4" s="294"/>
      <c r="K4" s="295"/>
      <c r="L4" s="293" t="s">
        <v>145</v>
      </c>
      <c r="M4" s="294"/>
      <c r="N4" s="294"/>
      <c r="O4" s="294"/>
      <c r="P4" s="295"/>
    </row>
    <row r="5" spans="1:16" ht="33" customHeight="1">
      <c r="A5" s="1">
        <v>1</v>
      </c>
      <c r="B5" s="9" t="s">
        <v>129</v>
      </c>
      <c r="C5" s="10"/>
      <c r="D5" s="11"/>
      <c r="E5" s="123" t="s">
        <v>117</v>
      </c>
      <c r="F5" s="13"/>
      <c r="G5" s="14"/>
      <c r="H5" s="15">
        <v>1</v>
      </c>
      <c r="I5" s="16">
        <v>3.472222222222222E-3</v>
      </c>
      <c r="J5" s="17">
        <f>G5*H5</f>
        <v>0</v>
      </c>
      <c r="K5" s="18">
        <f>H5*I5</f>
        <v>3.472222222222222E-3</v>
      </c>
      <c r="L5" s="14"/>
      <c r="M5" s="15">
        <v>1</v>
      </c>
      <c r="N5" s="16">
        <v>3.472222222222222E-3</v>
      </c>
      <c r="O5" s="17">
        <f>L5*M5</f>
        <v>0</v>
      </c>
      <c r="P5" s="18">
        <f>M5*N5</f>
        <v>3.472222222222222E-3</v>
      </c>
    </row>
    <row r="6" spans="1:16" ht="33" customHeight="1">
      <c r="A6" s="1">
        <v>2</v>
      </c>
      <c r="B6" s="9"/>
      <c r="C6" s="10"/>
      <c r="D6" s="11"/>
      <c r="E6" s="124" t="s">
        <v>146</v>
      </c>
      <c r="F6" s="13"/>
      <c r="G6" s="125">
        <v>50</v>
      </c>
      <c r="H6" s="126">
        <v>43</v>
      </c>
      <c r="I6" s="127">
        <v>8.1018518518518516E-4</v>
      </c>
      <c r="J6" s="17">
        <f>G6*H6</f>
        <v>2150</v>
      </c>
      <c r="K6" s="18">
        <f>H6*I6</f>
        <v>3.4837962962962959E-2</v>
      </c>
      <c r="L6" s="125">
        <v>50</v>
      </c>
      <c r="M6" s="126">
        <v>60</v>
      </c>
      <c r="N6" s="127">
        <v>5.7870370370370378E-4</v>
      </c>
      <c r="O6" s="17">
        <f>L6*M6</f>
        <v>3000</v>
      </c>
      <c r="P6" s="18">
        <f>M6*N6</f>
        <v>3.4722222222222224E-2</v>
      </c>
    </row>
    <row r="7" spans="1:16" ht="33" customHeight="1">
      <c r="A7" s="1">
        <v>3</v>
      </c>
      <c r="B7" s="9"/>
      <c r="C7" s="10"/>
      <c r="D7" s="20"/>
      <c r="E7" s="10"/>
      <c r="F7" s="13"/>
      <c r="G7" s="14"/>
      <c r="H7" s="15"/>
      <c r="I7" s="16"/>
      <c r="J7" s="17"/>
      <c r="K7" s="18"/>
      <c r="L7" s="19"/>
      <c r="M7" s="15"/>
      <c r="N7" s="16"/>
      <c r="O7" s="17"/>
      <c r="P7" s="18"/>
    </row>
    <row r="8" spans="1:16" ht="33" customHeight="1">
      <c r="A8" s="1">
        <v>4</v>
      </c>
      <c r="B8" s="9"/>
      <c r="C8" s="10"/>
      <c r="D8" s="11"/>
      <c r="E8" s="10"/>
      <c r="F8" s="122"/>
      <c r="G8" s="14"/>
      <c r="H8" s="15"/>
      <c r="I8" s="16"/>
      <c r="J8" s="17"/>
      <c r="K8" s="18"/>
      <c r="L8" s="19"/>
      <c r="M8" s="15"/>
      <c r="N8" s="16"/>
      <c r="O8" s="17"/>
      <c r="P8" s="18"/>
    </row>
    <row r="9" spans="1:16" ht="33" customHeight="1">
      <c r="A9" s="1">
        <v>5</v>
      </c>
      <c r="B9" s="112"/>
      <c r="C9" s="113"/>
      <c r="D9" s="10"/>
      <c r="E9" s="114"/>
      <c r="F9" s="115"/>
      <c r="G9" s="290" t="s">
        <v>151</v>
      </c>
      <c r="H9" s="291"/>
      <c r="I9" s="291"/>
      <c r="J9" s="291"/>
      <c r="K9" s="292"/>
      <c r="L9" s="287" t="s">
        <v>150</v>
      </c>
      <c r="M9" s="288"/>
      <c r="N9" s="288"/>
      <c r="O9" s="288"/>
      <c r="P9" s="289"/>
    </row>
    <row r="10" spans="1:16" ht="33" customHeight="1">
      <c r="A10" s="1">
        <v>6</v>
      </c>
      <c r="B10" s="9"/>
      <c r="C10" s="10"/>
      <c r="D10" s="11"/>
      <c r="E10" s="10"/>
      <c r="F10" s="13"/>
      <c r="G10" s="14"/>
      <c r="H10" s="15"/>
      <c r="I10" s="16"/>
      <c r="J10" s="17"/>
      <c r="K10" s="18"/>
      <c r="L10" s="14"/>
      <c r="M10" s="15"/>
      <c r="N10" s="16"/>
      <c r="O10" s="17"/>
      <c r="P10" s="18"/>
    </row>
    <row r="11" spans="1:16" ht="33" customHeight="1">
      <c r="A11" s="1">
        <v>7</v>
      </c>
      <c r="B11" s="9"/>
      <c r="C11" s="10"/>
      <c r="D11" s="20"/>
      <c r="E11" s="10"/>
      <c r="F11" s="13"/>
      <c r="G11" s="14"/>
      <c r="H11" s="15"/>
      <c r="I11" s="16"/>
      <c r="J11" s="17"/>
      <c r="K11" s="18"/>
      <c r="L11" s="19"/>
      <c r="M11" s="15"/>
      <c r="N11" s="16"/>
      <c r="O11" s="17"/>
      <c r="P11" s="18"/>
    </row>
    <row r="12" spans="1:16" ht="33" customHeight="1" thickBot="1">
      <c r="A12" s="1">
        <v>8</v>
      </c>
      <c r="B12" s="61"/>
      <c r="C12" s="62"/>
      <c r="D12" s="49"/>
      <c r="E12" s="63"/>
      <c r="F12" s="64"/>
      <c r="G12" s="116"/>
      <c r="H12" s="117"/>
      <c r="I12" s="118"/>
      <c r="J12" s="119"/>
      <c r="K12" s="120"/>
      <c r="L12" s="121"/>
      <c r="M12" s="117"/>
      <c r="N12" s="118"/>
      <c r="O12" s="119"/>
      <c r="P12" s="120"/>
    </row>
    <row r="13" spans="1:16" ht="33" customHeight="1" thickTop="1">
      <c r="B13" s="81"/>
      <c r="C13" s="51"/>
      <c r="D13" s="52"/>
      <c r="E13" s="53"/>
      <c r="F13" s="54"/>
      <c r="G13" s="55"/>
      <c r="H13" s="56"/>
      <c r="I13" s="57"/>
      <c r="J13" s="58"/>
      <c r="K13" s="59"/>
      <c r="L13" s="60"/>
      <c r="M13" s="56"/>
      <c r="N13" s="57"/>
      <c r="O13" s="58"/>
      <c r="P13" s="59"/>
    </row>
    <row r="14" spans="1:16" ht="33" customHeight="1">
      <c r="B14" s="1"/>
      <c r="F14" s="3"/>
      <c r="H14" s="27"/>
      <c r="I14" s="27"/>
      <c r="J14" s="28">
        <f>SUM(J5:J13)</f>
        <v>2150</v>
      </c>
      <c r="K14" s="29">
        <f>SUM(K5:K13)</f>
        <v>3.8310185185185183E-2</v>
      </c>
      <c r="M14" s="27"/>
      <c r="N14" s="27"/>
      <c r="O14" s="28">
        <f>SUM(O5:O13)</f>
        <v>3000</v>
      </c>
      <c r="P14" s="29">
        <f>SUM(P5:P13)</f>
        <v>3.8194444444444448E-2</v>
      </c>
    </row>
    <row r="15" spans="1:16" ht="33" customHeight="1">
      <c r="B15" s="1"/>
      <c r="F15" s="3"/>
      <c r="J15" s="1"/>
      <c r="O15" s="1"/>
    </row>
    <row r="16" spans="1:16" ht="33" customHeight="1">
      <c r="B16" s="1"/>
      <c r="F16" s="3"/>
      <c r="J16" s="1"/>
      <c r="O16" s="1"/>
    </row>
  </sheetData>
  <mergeCells count="6">
    <mergeCell ref="L9:P9"/>
    <mergeCell ref="G9:K9"/>
    <mergeCell ref="B1:C1"/>
    <mergeCell ref="C4:D4"/>
    <mergeCell ref="G4:K4"/>
    <mergeCell ref="L4:P4"/>
  </mergeCells>
  <phoneticPr fontId="2"/>
  <pageMargins left="0.31" right="0.16" top="0.47" bottom="0.17" header="0.23" footer="0.17"/>
  <pageSetup paperSize="9" scale="105" orientation="landscape" copies="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0"/>
  <sheetViews>
    <sheetView topLeftCell="A4" zoomScale="90" zoomScaleNormal="60" zoomScaleSheetLayoutView="55" workbookViewId="0">
      <selection activeCell="E2" sqref="E2"/>
    </sheetView>
  </sheetViews>
  <sheetFormatPr defaultColWidth="10.125" defaultRowHeight="46.5" customHeight="1"/>
  <cols>
    <col min="1" max="1" width="3.5" style="133" bestFit="1" customWidth="1"/>
    <col min="2" max="2" width="9.25" style="1" bestFit="1" customWidth="1"/>
    <col min="3" max="3" width="6.625" style="1" bestFit="1" customWidth="1"/>
    <col min="4" max="4" width="22.5" style="133" customWidth="1"/>
    <col min="5" max="5" width="42.625" style="3" customWidth="1"/>
    <col min="6" max="6" width="8.625" style="1" bestFit="1" customWidth="1"/>
    <col min="7" max="7" width="6.375" style="1" bestFit="1" customWidth="1"/>
    <col min="8" max="8" width="6.125" style="1" bestFit="1" customWidth="1"/>
    <col min="9" max="9" width="9.25" style="1" customWidth="1"/>
    <col min="10" max="10" width="7.625" style="196" bestFit="1" customWidth="1"/>
    <col min="11" max="11" width="9" style="196" bestFit="1" customWidth="1"/>
    <col min="12" max="12" width="4.375" style="133" customWidth="1"/>
    <col min="13" max="16384" width="10.125" style="133"/>
  </cols>
  <sheetData>
    <row r="1" spans="1:12" s="129" customFormat="1" ht="46.5" customHeight="1">
      <c r="B1" s="296">
        <v>40920</v>
      </c>
      <c r="C1" s="296"/>
      <c r="D1" s="130" t="s">
        <v>152</v>
      </c>
      <c r="E1" s="131"/>
      <c r="F1" s="132"/>
      <c r="G1" s="132"/>
      <c r="H1" s="132"/>
      <c r="I1" s="132"/>
      <c r="J1" s="181"/>
      <c r="K1" s="181"/>
    </row>
    <row r="2" spans="1:12" s="134" customFormat="1" ht="46.5" customHeight="1">
      <c r="B2" s="135" t="s">
        <v>4</v>
      </c>
      <c r="C2" s="136" t="s">
        <v>0</v>
      </c>
      <c r="D2" s="136" t="s">
        <v>5</v>
      </c>
      <c r="E2" s="137" t="s">
        <v>3</v>
      </c>
      <c r="F2" s="138" t="s">
        <v>7</v>
      </c>
      <c r="G2" s="139" t="s">
        <v>1</v>
      </c>
      <c r="H2" s="140" t="s">
        <v>2</v>
      </c>
      <c r="I2" s="141" t="s">
        <v>8</v>
      </c>
      <c r="J2" s="182"/>
      <c r="K2" s="183"/>
      <c r="L2" s="142"/>
    </row>
    <row r="3" spans="1:12" s="143" customFormat="1" ht="50.1" customHeight="1">
      <c r="B3" s="144" t="s">
        <v>156</v>
      </c>
      <c r="C3" s="145"/>
      <c r="D3" s="145"/>
      <c r="E3" s="146" t="s">
        <v>153</v>
      </c>
      <c r="F3" s="147"/>
      <c r="G3" s="152"/>
      <c r="H3" s="153">
        <v>1</v>
      </c>
      <c r="I3" s="154">
        <v>6.9444444444444441E-3</v>
      </c>
      <c r="J3" s="184">
        <f>G3*H3</f>
        <v>0</v>
      </c>
      <c r="K3" s="185">
        <f>H3*I3</f>
        <v>6.9444444444444441E-3</v>
      </c>
      <c r="L3" s="148"/>
    </row>
    <row r="4" spans="1:12" s="156" customFormat="1" ht="50.1" customHeight="1">
      <c r="A4" s="143"/>
      <c r="B4" s="144" t="s">
        <v>157</v>
      </c>
      <c r="C4" s="149" t="s">
        <v>158</v>
      </c>
      <c r="D4" s="150"/>
      <c r="E4" s="146" t="s">
        <v>170</v>
      </c>
      <c r="F4" s="151" t="s">
        <v>159</v>
      </c>
      <c r="G4" s="152">
        <v>50</v>
      </c>
      <c r="H4" s="153">
        <v>4</v>
      </c>
      <c r="I4" s="154">
        <v>8.6805555555555551E-4</v>
      </c>
      <c r="J4" s="184">
        <f t="shared" ref="J4:K7" si="0">G4*H4</f>
        <v>200</v>
      </c>
      <c r="K4" s="185">
        <f t="shared" si="0"/>
        <v>3.472222222222222E-3</v>
      </c>
      <c r="L4" s="155"/>
    </row>
    <row r="5" spans="1:12" s="156" customFormat="1" ht="50.1" customHeight="1">
      <c r="A5" s="143"/>
      <c r="B5" s="144" t="s">
        <v>160</v>
      </c>
      <c r="C5" s="149" t="s">
        <v>161</v>
      </c>
      <c r="D5" s="150" t="s">
        <v>18</v>
      </c>
      <c r="E5" s="146" t="s">
        <v>168</v>
      </c>
      <c r="F5" s="151" t="s">
        <v>154</v>
      </c>
      <c r="G5" s="157">
        <v>100</v>
      </c>
      <c r="H5" s="158">
        <v>3</v>
      </c>
      <c r="I5" s="159">
        <v>2.0833333333333333E-3</v>
      </c>
      <c r="J5" s="186">
        <f t="shared" si="0"/>
        <v>300</v>
      </c>
      <c r="K5" s="187">
        <f t="shared" si="0"/>
        <v>6.2500000000000003E-3</v>
      </c>
      <c r="L5" s="160"/>
    </row>
    <row r="6" spans="1:12" s="156" customFormat="1" ht="50.1" customHeight="1">
      <c r="A6" s="143"/>
      <c r="B6" s="144" t="s">
        <v>38</v>
      </c>
      <c r="C6" s="149" t="s">
        <v>39</v>
      </c>
      <c r="D6" s="161" t="s">
        <v>172</v>
      </c>
      <c r="E6" s="162" t="s">
        <v>169</v>
      </c>
      <c r="F6" s="163" t="s">
        <v>154</v>
      </c>
      <c r="G6" s="157">
        <v>100</v>
      </c>
      <c r="H6" s="158">
        <v>3</v>
      </c>
      <c r="I6" s="159">
        <v>1.736111111111111E-3</v>
      </c>
      <c r="J6" s="186">
        <f t="shared" si="0"/>
        <v>300</v>
      </c>
      <c r="K6" s="187">
        <f t="shared" si="0"/>
        <v>5.208333333333333E-3</v>
      </c>
      <c r="L6" s="160"/>
    </row>
    <row r="7" spans="1:12" s="156" customFormat="1" ht="50.1" customHeight="1" thickBot="1">
      <c r="A7" s="143"/>
      <c r="B7" s="144" t="s">
        <v>38</v>
      </c>
      <c r="C7" s="167" t="s">
        <v>162</v>
      </c>
      <c r="D7" s="161" t="s">
        <v>171</v>
      </c>
      <c r="E7" s="162" t="s">
        <v>173</v>
      </c>
      <c r="F7" s="164">
        <v>0.5</v>
      </c>
      <c r="G7" s="165">
        <v>200</v>
      </c>
      <c r="H7" s="166">
        <v>1</v>
      </c>
      <c r="I7" s="159">
        <v>3.472222222222222E-3</v>
      </c>
      <c r="J7" s="188">
        <f t="shared" si="0"/>
        <v>200</v>
      </c>
      <c r="K7" s="189">
        <f t="shared" si="0"/>
        <v>3.472222222222222E-3</v>
      </c>
      <c r="L7" s="160"/>
    </row>
    <row r="8" spans="1:12" s="173" customFormat="1" ht="50.1" customHeight="1" thickBot="1">
      <c r="A8" s="143"/>
      <c r="B8" s="144" t="s">
        <v>163</v>
      </c>
      <c r="C8" s="167" t="s">
        <v>162</v>
      </c>
      <c r="D8" s="150"/>
      <c r="E8" s="168" t="s">
        <v>164</v>
      </c>
      <c r="F8" s="169" t="s">
        <v>165</v>
      </c>
      <c r="G8" s="170">
        <v>50</v>
      </c>
      <c r="H8" s="171">
        <v>4</v>
      </c>
      <c r="I8" s="172">
        <v>2.7777777777777779E-3</v>
      </c>
      <c r="J8" s="190">
        <f>G8*H8</f>
        <v>200</v>
      </c>
      <c r="K8" s="191">
        <f>H8*I8</f>
        <v>1.1111111111111112E-2</v>
      </c>
    </row>
    <row r="9" spans="1:12" s="173" customFormat="1" ht="50.1" customHeight="1">
      <c r="A9" s="143"/>
      <c r="B9" s="174" t="s">
        <v>166</v>
      </c>
      <c r="C9" s="175" t="s">
        <v>167</v>
      </c>
      <c r="D9" s="176"/>
      <c r="E9" s="177" t="s">
        <v>155</v>
      </c>
      <c r="F9" s="163"/>
      <c r="G9" s="178"/>
      <c r="H9" s="179"/>
      <c r="I9" s="180"/>
      <c r="J9" s="192"/>
      <c r="K9" s="193"/>
      <c r="L9" s="160"/>
    </row>
    <row r="10" spans="1:12" s="156" customFormat="1" ht="46.5" customHeight="1">
      <c r="A10" s="143"/>
      <c r="B10" s="143"/>
      <c r="C10" s="143"/>
      <c r="F10" s="143"/>
      <c r="G10" s="143"/>
      <c r="H10" s="143"/>
      <c r="I10" s="143"/>
      <c r="J10" s="194">
        <f>SUM(J4:J9)</f>
        <v>1200</v>
      </c>
      <c r="K10" s="195">
        <f>SUM(K3:K9)</f>
        <v>3.6458333333333336E-2</v>
      </c>
    </row>
  </sheetData>
  <mergeCells count="1">
    <mergeCell ref="B1:C1"/>
  </mergeCells>
  <phoneticPr fontId="2"/>
  <pageMargins left="0.57999999999999996" right="0.31" top="0.7" bottom="0.39370078740157483" header="0.96" footer="0.38"/>
  <pageSetup paperSize="9" orientation="landscape" copies="2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0"/>
  <sheetViews>
    <sheetView zoomScale="90" zoomScaleNormal="60" zoomScaleSheetLayoutView="55" workbookViewId="0">
      <selection activeCell="E6" sqref="E6"/>
    </sheetView>
  </sheetViews>
  <sheetFormatPr defaultColWidth="10.125" defaultRowHeight="46.5" customHeight="1"/>
  <cols>
    <col min="1" max="1" width="3.5" style="133" bestFit="1" customWidth="1"/>
    <col min="2" max="2" width="9.25" style="1" bestFit="1" customWidth="1"/>
    <col min="3" max="3" width="6.625" style="1" bestFit="1" customWidth="1"/>
    <col min="4" max="4" width="22.5" style="133" customWidth="1"/>
    <col min="5" max="5" width="42.625" style="3" customWidth="1"/>
    <col min="6" max="6" width="8.625" style="1" bestFit="1" customWidth="1"/>
    <col min="7" max="7" width="6.375" style="1" bestFit="1" customWidth="1"/>
    <col min="8" max="8" width="6.125" style="1" bestFit="1" customWidth="1"/>
    <col min="9" max="9" width="9.25" style="1" customWidth="1"/>
    <col min="10" max="10" width="7.625" style="196" bestFit="1" customWidth="1"/>
    <col min="11" max="11" width="9" style="196" bestFit="1" customWidth="1"/>
    <col min="12" max="12" width="4.375" style="133" customWidth="1"/>
    <col min="13" max="16384" width="10.125" style="133"/>
  </cols>
  <sheetData>
    <row r="1" spans="1:12" s="129" customFormat="1" ht="46.5" customHeight="1">
      <c r="B1" s="296">
        <v>40920</v>
      </c>
      <c r="C1" s="296"/>
      <c r="D1" s="130" t="s">
        <v>152</v>
      </c>
      <c r="E1" s="131"/>
      <c r="F1" s="132"/>
      <c r="G1" s="132"/>
      <c r="H1" s="132"/>
      <c r="I1" s="132"/>
      <c r="J1" s="181"/>
      <c r="K1" s="181"/>
    </row>
    <row r="2" spans="1:12" s="134" customFormat="1" ht="46.5" customHeight="1">
      <c r="B2" s="135" t="s">
        <v>4</v>
      </c>
      <c r="C2" s="136" t="s">
        <v>0</v>
      </c>
      <c r="D2" s="136" t="s">
        <v>5</v>
      </c>
      <c r="E2" s="137" t="s">
        <v>3</v>
      </c>
      <c r="F2" s="138" t="s">
        <v>50</v>
      </c>
      <c r="G2" s="139" t="s">
        <v>1</v>
      </c>
      <c r="H2" s="140" t="s">
        <v>2</v>
      </c>
      <c r="I2" s="141" t="s">
        <v>174</v>
      </c>
      <c r="J2" s="182"/>
      <c r="K2" s="183"/>
      <c r="L2" s="142"/>
    </row>
    <row r="3" spans="1:12" s="143" customFormat="1" ht="50.1" customHeight="1">
      <c r="B3" s="144" t="s">
        <v>175</v>
      </c>
      <c r="C3" s="145"/>
      <c r="D3" s="145"/>
      <c r="E3" s="146" t="s">
        <v>153</v>
      </c>
      <c r="F3" s="147"/>
      <c r="G3" s="152"/>
      <c r="H3" s="153">
        <v>1</v>
      </c>
      <c r="I3" s="154">
        <v>6.9444444444444441E-3</v>
      </c>
      <c r="J3" s="184">
        <f t="shared" ref="J3:K8" si="0">G3*H3</f>
        <v>0</v>
      </c>
      <c r="K3" s="185">
        <f t="shared" si="0"/>
        <v>6.9444444444444441E-3</v>
      </c>
      <c r="L3" s="148"/>
    </row>
    <row r="4" spans="1:12" s="156" customFormat="1" ht="50.1" customHeight="1">
      <c r="A4" s="143"/>
      <c r="B4" s="144" t="s">
        <v>14</v>
      </c>
      <c r="C4" s="149" t="s">
        <v>181</v>
      </c>
      <c r="D4" s="150" t="s">
        <v>182</v>
      </c>
      <c r="E4" s="146" t="s">
        <v>183</v>
      </c>
      <c r="F4" s="151" t="s">
        <v>176</v>
      </c>
      <c r="G4" s="152">
        <v>400</v>
      </c>
      <c r="H4" s="153">
        <v>2</v>
      </c>
      <c r="I4" s="154">
        <v>6.5972222222222222E-3</v>
      </c>
      <c r="J4" s="184">
        <f t="shared" si="0"/>
        <v>800</v>
      </c>
      <c r="K4" s="185">
        <f t="shared" si="0"/>
        <v>1.3194444444444444E-2</v>
      </c>
      <c r="L4" s="155"/>
    </row>
    <row r="5" spans="1:12" s="156" customFormat="1" ht="50.1" customHeight="1">
      <c r="A5" s="143"/>
      <c r="B5" s="144" t="s">
        <v>114</v>
      </c>
      <c r="C5" s="149"/>
      <c r="D5" s="150" t="s">
        <v>184</v>
      </c>
      <c r="E5" s="146"/>
      <c r="F5" s="151">
        <v>0.5</v>
      </c>
      <c r="G5" s="157">
        <v>50</v>
      </c>
      <c r="H5" s="158">
        <v>1</v>
      </c>
      <c r="I5" s="154">
        <v>1.3888888888888889E-3</v>
      </c>
      <c r="J5" s="184">
        <f t="shared" ref="J5:K7" si="1">G5*H5</f>
        <v>50</v>
      </c>
      <c r="K5" s="185">
        <f t="shared" si="1"/>
        <v>1.3888888888888889E-3</v>
      </c>
      <c r="L5" s="160"/>
    </row>
    <row r="6" spans="1:12" s="156" customFormat="1" ht="50.1" customHeight="1">
      <c r="A6" s="143"/>
      <c r="B6" s="144" t="s">
        <v>114</v>
      </c>
      <c r="C6" s="149"/>
      <c r="D6" s="161" t="s">
        <v>185</v>
      </c>
      <c r="E6" s="162" t="s">
        <v>186</v>
      </c>
      <c r="F6" s="163">
        <v>0.9</v>
      </c>
      <c r="G6" s="157">
        <v>100</v>
      </c>
      <c r="H6" s="158">
        <v>2</v>
      </c>
      <c r="I6" s="154">
        <v>2.0833333333333333E-3</v>
      </c>
      <c r="J6" s="184">
        <f t="shared" si="1"/>
        <v>200</v>
      </c>
      <c r="K6" s="185">
        <f t="shared" si="1"/>
        <v>4.1666666666666666E-3</v>
      </c>
      <c r="L6" s="160"/>
    </row>
    <row r="7" spans="1:12" s="156" customFormat="1" ht="50.1" customHeight="1" thickBot="1">
      <c r="A7" s="143"/>
      <c r="B7" s="144" t="s">
        <v>114</v>
      </c>
      <c r="C7" s="149"/>
      <c r="D7" s="150" t="s">
        <v>184</v>
      </c>
      <c r="E7" s="146"/>
      <c r="F7" s="151">
        <v>0.5</v>
      </c>
      <c r="G7" s="157">
        <v>50</v>
      </c>
      <c r="H7" s="158">
        <v>1</v>
      </c>
      <c r="I7" s="154">
        <v>1.3888888888888889E-3</v>
      </c>
      <c r="J7" s="184">
        <f t="shared" si="1"/>
        <v>50</v>
      </c>
      <c r="K7" s="185">
        <f t="shared" si="1"/>
        <v>1.3888888888888889E-3</v>
      </c>
      <c r="L7" s="160"/>
    </row>
    <row r="8" spans="1:12" s="173" customFormat="1" ht="50.1" customHeight="1" thickBot="1">
      <c r="A8" s="143"/>
      <c r="B8" s="144" t="s">
        <v>177</v>
      </c>
      <c r="C8" s="167" t="s">
        <v>178</v>
      </c>
      <c r="D8" s="150"/>
      <c r="E8" s="168" t="s">
        <v>187</v>
      </c>
      <c r="F8" s="169">
        <v>1</v>
      </c>
      <c r="G8" s="170">
        <v>50</v>
      </c>
      <c r="H8" s="171">
        <v>3</v>
      </c>
      <c r="I8" s="172">
        <v>2.7777777777777779E-3</v>
      </c>
      <c r="J8" s="190">
        <f t="shared" si="0"/>
        <v>150</v>
      </c>
      <c r="K8" s="191">
        <f t="shared" si="0"/>
        <v>8.3333333333333332E-3</v>
      </c>
    </row>
    <row r="9" spans="1:12" s="173" customFormat="1" ht="50.1" customHeight="1">
      <c r="A9" s="143"/>
      <c r="B9" s="174" t="s">
        <v>179</v>
      </c>
      <c r="C9" s="175" t="s">
        <v>180</v>
      </c>
      <c r="D9" s="176"/>
      <c r="E9" s="177" t="s">
        <v>155</v>
      </c>
      <c r="F9" s="163"/>
      <c r="G9" s="178"/>
      <c r="H9" s="179"/>
      <c r="I9" s="180"/>
      <c r="J9" s="192"/>
      <c r="K9" s="193"/>
      <c r="L9" s="160"/>
    </row>
    <row r="10" spans="1:12" s="156" customFormat="1" ht="46.5" customHeight="1">
      <c r="A10" s="143"/>
      <c r="B10" s="143"/>
      <c r="C10" s="143"/>
      <c r="F10" s="143"/>
      <c r="G10" s="143"/>
      <c r="H10" s="143"/>
      <c r="I10" s="143"/>
      <c r="J10" s="194">
        <f>SUM(J4:J9)</f>
        <v>1250</v>
      </c>
      <c r="K10" s="195">
        <f>SUM(K3:K9)</f>
        <v>3.5416666666666659E-2</v>
      </c>
    </row>
  </sheetData>
  <mergeCells count="1">
    <mergeCell ref="B1:C1"/>
  </mergeCells>
  <phoneticPr fontId="2"/>
  <pageMargins left="0.57999999999999996" right="0.31" top="0.7" bottom="0.39370078740157483" header="0.96" footer="0.38"/>
  <pageSetup paperSize="9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7</vt:i4>
      </vt:variant>
    </vt:vector>
  </HeadingPairs>
  <TitlesOfParts>
    <vt:vector size="23" baseType="lpstr">
      <vt:lpstr>AM</vt:lpstr>
      <vt:lpstr>PM</vt:lpstr>
      <vt:lpstr>1020</vt:lpstr>
      <vt:lpstr>1110</vt:lpstr>
      <vt:lpstr>1124</vt:lpstr>
      <vt:lpstr>1208</vt:lpstr>
      <vt:lpstr>1222</vt:lpstr>
      <vt:lpstr>0112</vt:lpstr>
      <vt:lpstr>0119前半</vt:lpstr>
      <vt:lpstr>0126</vt:lpstr>
      <vt:lpstr>0329</vt:lpstr>
      <vt:lpstr>0419</vt:lpstr>
      <vt:lpstr>0510</vt:lpstr>
      <vt:lpstr>0607</vt:lpstr>
      <vt:lpstr>0712</vt:lpstr>
      <vt:lpstr>0726</vt:lpstr>
      <vt:lpstr>'1020'!Print_Area</vt:lpstr>
      <vt:lpstr>'1110'!Print_Area</vt:lpstr>
      <vt:lpstr>'1124'!Print_Area</vt:lpstr>
      <vt:lpstr>'1208'!Print_Area</vt:lpstr>
      <vt:lpstr>'1222'!Print_Area</vt:lpstr>
      <vt:lpstr>AM!Print_Area</vt:lpstr>
      <vt:lpstr>PM!Print_Area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2012-07-25T08:25:50Z</cp:lastPrinted>
  <dcterms:created xsi:type="dcterms:W3CDTF">2003-01-31T06:36:25Z</dcterms:created>
  <dcterms:modified xsi:type="dcterms:W3CDTF">2012-07-25T08:26:11Z</dcterms:modified>
</cp:coreProperties>
</file>